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97D1677F-D4E9-487C-A573-3F465A5624F1}" xr6:coauthVersionLast="47" xr6:coauthVersionMax="47" xr10:uidLastSave="{00000000-0000-0000-0000-000000000000}"/>
  <bookViews>
    <workbookView xWindow="-120" yWindow="-120" windowWidth="29040" windowHeight="15720" tabRatio="760" xr2:uid="{00000000-000D-0000-FFFF-FFFF00000000}"/>
  </bookViews>
  <sheets>
    <sheet name="N_Campos Generales" sheetId="4" r:id="rId1"/>
    <sheet name="N_Campos Especificos" sheetId="5" r:id="rId2"/>
    <sheet name="DOCUMENTO A 20 A" sheetId="9" r:id="rId3"/>
    <sheet name="DOCUMENTO A 20 B" sheetId="10" r:id="rId4"/>
    <sheet name="DOCUMENTO A 20 C" sheetId="11" r:id="rId5"/>
    <sheet name="DOCUMENTO A 20 D" sheetId="12" r:id="rId6"/>
    <sheet name="Estándar Econ 1" sheetId="2" r:id="rId7"/>
    <sheet name="Estándar Econ 2" sheetId="1" r:id="rId8"/>
    <sheet name="Estándar Econ 3" sheetId="3" r:id="rId9"/>
    <sheet name="Estándar Econ 4" sheetId="13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13" l="1"/>
  <c r="I12" i="13"/>
  <c r="F12" i="13"/>
  <c r="D12" i="13"/>
  <c r="A12" i="13"/>
  <c r="I10" i="13"/>
  <c r="I8" i="13"/>
  <c r="A8" i="13"/>
  <c r="A5" i="13"/>
  <c r="H2" i="13"/>
  <c r="A15" i="3"/>
  <c r="A15" i="1"/>
  <c r="A15" i="2"/>
  <c r="A15" i="10"/>
  <c r="A15" i="11"/>
  <c r="A15" i="12"/>
  <c r="A15" i="9"/>
  <c r="H12" i="3"/>
  <c r="H12" i="1"/>
  <c r="H12" i="2"/>
  <c r="H12" i="12"/>
  <c r="J12" i="11"/>
  <c r="H12" i="10"/>
  <c r="H12" i="9"/>
  <c r="E12" i="12"/>
  <c r="C12" i="12"/>
  <c r="A12" i="12"/>
  <c r="H10" i="12"/>
  <c r="H8" i="12"/>
  <c r="A8" i="12"/>
  <c r="A5" i="12"/>
  <c r="G2" i="12"/>
  <c r="E12" i="3"/>
  <c r="C12" i="3"/>
  <c r="A12" i="3"/>
  <c r="H10" i="3"/>
  <c r="H8" i="3"/>
  <c r="A8" i="3"/>
  <c r="A5" i="3"/>
  <c r="G2" i="3"/>
  <c r="E12" i="1"/>
  <c r="C12" i="1"/>
  <c r="A12" i="1"/>
  <c r="H10" i="1"/>
  <c r="H8" i="1"/>
  <c r="A8" i="1"/>
  <c r="A5" i="1"/>
  <c r="G2" i="1"/>
  <c r="E12" i="2"/>
  <c r="C12" i="2"/>
  <c r="A12" i="2"/>
  <c r="H10" i="2"/>
  <c r="H8" i="2"/>
  <c r="A8" i="2"/>
  <c r="A5" i="2"/>
  <c r="G2" i="2"/>
  <c r="D21" i="11"/>
  <c r="D21" i="2"/>
  <c r="G21" i="11"/>
  <c r="E21" i="2"/>
  <c r="G12" i="11"/>
  <c r="C12" i="11"/>
  <c r="A12" i="11"/>
  <c r="J10" i="11"/>
  <c r="J8" i="11"/>
  <c r="A8" i="11"/>
  <c r="A5" i="11"/>
  <c r="I2" i="11"/>
  <c r="E12" i="10"/>
  <c r="C12" i="10"/>
  <c r="A12" i="10"/>
  <c r="H10" i="10"/>
  <c r="H8" i="10"/>
  <c r="A8" i="10"/>
  <c r="A5" i="10"/>
  <c r="G2" i="10"/>
  <c r="E12" i="9"/>
  <c r="C12" i="9"/>
  <c r="A12" i="9"/>
  <c r="H10" i="9"/>
  <c r="H8" i="9"/>
  <c r="G2" i="9"/>
  <c r="A8" i="9"/>
  <c r="A5" i="9"/>
  <c r="F21" i="2" l="1"/>
  <c r="E21" i="11"/>
</calcChain>
</file>

<file path=xl/sharedStrings.xml><?xml version="1.0" encoding="utf-8"?>
<sst xmlns="http://schemas.openxmlformats.org/spreadsheetml/2006/main" count="541" uniqueCount="287">
  <si>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</si>
  <si>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</si>
  <si>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</si>
  <si>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</si>
  <si>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</si>
  <si>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</si>
  <si>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</si>
  <si>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</si>
  <si>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</si>
  <si>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</si>
  <si>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</si>
  <si>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</si>
  <si>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</si>
  <si>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</si>
  <si>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</si>
  <si>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</si>
  <si>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</si>
  <si>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</si>
  <si>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</si>
  <si>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</si>
  <si>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</si>
  <si>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</si>
  <si>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</si>
  <si>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</si>
  <si>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</si>
  <si>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</si>
  <si>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</si>
  <si>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</si>
  <si>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</si>
  <si>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</si>
  <si>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</si>
  <si>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</si>
  <si>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</si>
  <si>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</si>
  <si>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</si>
  <si>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</si>
  <si>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</si>
  <si>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</si>
  <si>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</si>
  <si>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</si>
  <si>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</si>
  <si>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</si>
  <si>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</si>
  <si>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</si>
  <si>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</si>
  <si>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</si>
  <si>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</si>
  <si>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</si>
  <si>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</si>
  <si>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</si>
  <si>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</si>
  <si>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</si>
  <si>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</si>
  <si>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</si>
  <si>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</si>
  <si>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</si>
  <si>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</si>
  <si>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</si>
  <si>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</si>
  <si>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</si>
  <si>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</si>
  <si>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</si>
  <si>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</si>
  <si>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</si>
  <si>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</si>
  <si>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</si>
  <si>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</si>
  <si>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</si>
  <si>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</si>
  <si>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</si>
  <si>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</si>
  <si>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</si>
  <si>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</si>
  <si>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</si>
  <si>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</si>
  <si>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</si>
  <si>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</si>
  <si>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</si>
  <si>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</si>
  <si>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</si>
  <si>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</si>
  <si>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</si>
  <si>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</si>
  <si>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</si>
  <si>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</si>
  <si>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</si>
  <si>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</si>
  <si>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</si>
  <si>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</si>
  <si>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</si>
  <si>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</si>
  <si>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</si>
  <si>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</si>
  <si>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</si>
  <si>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</si>
  <si>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</si>
  <si>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</si>
  <si>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</si>
  <si>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</si>
  <si>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</si>
  <si>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</si>
  <si>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</si>
  <si>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</si>
  <si>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</si>
  <si>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</si>
  <si>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</si>
  <si>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</si>
  <si>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</si>
  <si>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</si>
  <si>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</si>
  <si>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</si>
  <si>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</si>
  <si>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</si>
  <si>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</si>
  <si>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</si>
  <si>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</si>
  <si>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</si>
  <si>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</si>
  <si>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</si>
  <si>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</si>
  <si>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</si>
  <si>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</si>
  <si>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</si>
  <si>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</si>
  <si>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</si>
  <si>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</si>
  <si>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</si>
  <si>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</si>
  <si>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</si>
  <si>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</si>
  <si>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</si>
  <si>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</si>
  <si>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</si>
  <si>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</si>
  <si>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</si>
  <si>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</si>
  <si>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</si>
  <si>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</si>
  <si>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</si>
  <si>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</si>
  <si>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</si>
  <si>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</si>
  <si>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</si>
  <si>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</si>
  <si>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</si>
  <si>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</si>
  <si>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</si>
  <si>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</si>
  <si>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</si>
  <si>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</si>
  <si>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</si>
  <si>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</si>
  <si>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</si>
  <si>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</si>
  <si>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</si>
  <si>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</si>
  <si>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</si>
  <si>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</si>
  <si>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</si>
  <si>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</si>
  <si>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</si>
  <si>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</si>
  <si>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</si>
  <si>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</si>
  <si>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</si>
  <si>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</si>
  <si>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</si>
  <si>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</si>
  <si>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</si>
  <si>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</si>
  <si>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</si>
  <si>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</si>
  <si>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</si>
  <si>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</si>
  <si>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</si>
  <si>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</si>
  <si>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</si>
  <si>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</si>
  <si>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</si>
  <si>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</si>
  <si>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</si>
  <si>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</si>
  <si>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</si>
  <si>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</si>
  <si>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</si>
  <si>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</si>
  <si>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</si>
  <si>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</si>
  <si>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</si>
  <si>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</si>
  <si>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</si>
  <si>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</si>
  <si>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</si>
  <si>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</si>
  <si>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</si>
  <si>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</si>
  <si>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</si>
  <si>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</si>
  <si>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</si>
  <si>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</si>
  <si>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</si>
  <si>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</si>
  <si>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</si>
  <si>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</si>
  <si>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</si>
  <si>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</si>
  <si>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</si>
  <si>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</si>
  <si>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</si>
  <si>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</si>
  <si>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</si>
  <si>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</si>
  <si>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Versión de reportes:</t>
  </si>
  <si>
    <t>No.</t>
  </si>
  <si>
    <t>DESCRIPCIÓN DE LOS MATERIALES Y/O EQUIPOS DE INSTALACIÓN PERMANENTE</t>
  </si>
  <si>
    <t>AREA DE TRABAJO</t>
  </si>
  <si>
    <t>UNIDAD</t>
  </si>
  <si>
    <t>CANTIDAD TOTAL</t>
  </si>
  <si>
    <t>IMPORTE TOTAL</t>
  </si>
  <si>
    <t>COMISIÓN NACIONAL DEL AGUA</t>
  </si>
  <si>
    <t>A.         MATERIALES Y EQUIPOS DE INSTALACIÓN PERMANENTE EXPRESADOS EN UNIDADES CONVENCIONALES Y VOLUMENES REQUERIDOS</t>
  </si>
  <si>
    <t>SECRETARIA DEL MEDIO AMBIENTE Y RECURSOS NATURALES</t>
  </si>
  <si>
    <t>SUBDIRECCIÓN GENERAL DE</t>
  </si>
  <si>
    <t>DESCRIPCIÓN GENERAL DE LOS TRABAJOS:</t>
  </si>
  <si>
    <t>DOCUMENTO</t>
  </si>
  <si>
    <t>A 20 A</t>
  </si>
  <si>
    <t>FECHA DE INICIO:</t>
  </si>
  <si>
    <t>FECHA DE TERMINACIÓN:</t>
  </si>
  <si>
    <t>PLAZO DE EJECUCIÓN:</t>
  </si>
  <si>
    <t>RAZON SOCIAL DEL LICITANTE:</t>
  </si>
  <si>
    <t>FIRMA DEL LICITANTE:</t>
  </si>
  <si>
    <t>FECHA:</t>
  </si>
  <si>
    <t>HOJA:</t>
  </si>
  <si>
    <t>DE:</t>
  </si>
  <si>
    <t>B.                              MANO DE OBRA</t>
  </si>
  <si>
    <t>DESCRIPCIÓN DE CATEGORÍAS DE LA MANO DE OBRA</t>
  </si>
  <si>
    <t>C.                 MAQUINARIA Y EQUIPO DE CONSTRUCCIÓN, INDICANDO SU TIPO Y CARACTERÍSTICAS</t>
  </si>
  <si>
    <t>CANTIDAD</t>
  </si>
  <si>
    <t>EQUIPO</t>
  </si>
  <si>
    <t>HE</t>
  </si>
  <si>
    <t>UTILIZACIÓN</t>
  </si>
  <si>
    <t>RENDIMIENTO</t>
  </si>
  <si>
    <t>IMPORTE</t>
  </si>
  <si>
    <t>A 20 B</t>
  </si>
  <si>
    <t>A 20 C</t>
  </si>
  <si>
    <t>HORAS POR TURNO</t>
  </si>
  <si>
    <t>A 20 D</t>
  </si>
  <si>
    <t>D.                  UTILIZACIÓN DEL PERSONAL PROFESIONAL TÉCNICO, ADMINISTRATIVO Y DE SERVICIÓ, ENCARGADO DE LA DIRECCIÓN, ADMINISTRACIÓN Y</t>
  </si>
  <si>
    <t>EJECUCIÓN DE LOS TRABAJOS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</si>
  <si>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</si>
  <si>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</si>
  <si>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</si>
  <si>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</si>
  <si>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</si>
  <si>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</si>
  <si>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</si>
  <si>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</si>
  <si>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</si>
  <si>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</si>
  <si>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</si>
  <si>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</si>
  <si>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</si>
  <si>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</si>
  <si>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</si>
  <si>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</si>
  <si>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</si>
  <si>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</si>
  <si>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</si>
  <si>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</si>
  <si>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</si>
  <si>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</si>
  <si>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</si>
  <si>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</si>
  <si>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PROGRAMA DE EROGACIONES A COSTO DIRECTO CALENDARIZADOS Y CUANTIFICADOS EN PARTIDAS Y SUBPARTIDAS</t>
  </si>
  <si>
    <t>PROGRAMA DE EROGACIONES A COSTO DIRECTO CALENDARIZADOS Y CUANTIFICADOS EN PARTIDAS Y SUBPARTIDAS DE SUMINISTROS O</t>
  </si>
  <si>
    <t>PROGRAMA DE EROGACIONES A COSTO DIRECTO CALENDARIZADOS Y CUANTIFICADOS EN PARTIDAS Y SUBPARTIDAS  DE SUMINISTROS O</t>
  </si>
  <si>
    <t xml:space="preserve">PROGRAMA DE EROGACIONES A COSTO DIRECTO CALENDARIZADOS Y CUANTIFICADOS EN PARTIDAS Y SUBPARTIDAS DE SUMINISTROS O </t>
  </si>
  <si>
    <t>Consecutivo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</si>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</sst>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.00"/>
    <numFmt numFmtId="165" formatCode="0.00000000"/>
    <numFmt numFmtId="166" formatCode="dd/mm/yyyy;@"/>
    <numFmt numFmtId="167" formatCode="#,##0.0000"/>
    <numFmt numFmtId="168" formatCode="#,##0.000000"/>
    <numFmt numFmtId="169" formatCode="0.000000%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17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0" xfId="0" applyFont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9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6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164" fontId="4" fillId="2" borderId="1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2" fillId="0" borderId="19" xfId="0" applyFont="1" applyBorder="1"/>
    <xf numFmtId="0" fontId="2" fillId="0" borderId="20" xfId="0" applyFont="1" applyBorder="1"/>
    <xf numFmtId="0" fontId="2" fillId="0" borderId="20" xfId="0" applyFont="1" applyBorder="1" applyAlignment="1">
      <alignment horizontal="right"/>
    </xf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2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4" fillId="6" borderId="25" xfId="0" applyFont="1" applyFill="1" applyBorder="1" applyAlignment="1">
      <alignment vertical="top"/>
    </xf>
    <xf numFmtId="0" fontId="0" fillId="6" borderId="26" xfId="0" applyFill="1" applyBorder="1" applyAlignment="1">
      <alignment vertical="top"/>
    </xf>
    <xf numFmtId="0" fontId="4" fillId="6" borderId="26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3" fillId="0" borderId="0" xfId="0" applyFont="1"/>
    <xf numFmtId="0" fontId="3" fillId="0" borderId="20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164" fontId="3" fillId="0" borderId="27" xfId="0" applyNumberFormat="1" applyFont="1" applyBorder="1" applyAlignment="1">
      <alignment horizontal="right" vertical="top"/>
    </xf>
    <xf numFmtId="164" fontId="3" fillId="0" borderId="28" xfId="0" applyNumberFormat="1" applyFont="1" applyBorder="1" applyAlignment="1">
      <alignment horizontal="right" vertical="top"/>
    </xf>
    <xf numFmtId="164" fontId="3" fillId="0" borderId="29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17" xfId="0" applyFont="1" applyFill="1" applyBorder="1"/>
    <xf numFmtId="0" fontId="0" fillId="2" borderId="17" xfId="0" applyFill="1" applyBorder="1"/>
    <xf numFmtId="0" fontId="1" fillId="2" borderId="17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3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/>
    <xf numFmtId="0" fontId="2" fillId="0" borderId="24" xfId="0" applyFont="1" applyBorder="1"/>
    <xf numFmtId="0" fontId="3" fillId="0" borderId="3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Continuous" vertical="center"/>
    </xf>
    <xf numFmtId="0" fontId="11" fillId="0" borderId="2" xfId="0" applyFont="1" applyBorder="1" applyAlignment="1">
      <alignment horizontal="centerContinuous" vertical="center"/>
    </xf>
    <xf numFmtId="0" fontId="11" fillId="0" borderId="24" xfId="0" applyFont="1" applyBorder="1" applyAlignment="1">
      <alignment horizontal="centerContinuous" vertical="center"/>
    </xf>
    <xf numFmtId="0" fontId="11" fillId="0" borderId="1" xfId="0" applyFont="1" applyBorder="1"/>
    <xf numFmtId="0" fontId="11" fillId="0" borderId="2" xfId="0" applyFont="1" applyBorder="1"/>
    <xf numFmtId="0" fontId="11" fillId="0" borderId="24" xfId="0" applyFont="1" applyBorder="1"/>
    <xf numFmtId="0" fontId="3" fillId="0" borderId="1" xfId="0" applyFont="1" applyBorder="1"/>
    <xf numFmtId="166" fontId="2" fillId="0" borderId="7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166" fontId="2" fillId="0" borderId="2" xfId="0" applyNumberFormat="1" applyFont="1" applyBorder="1"/>
    <xf numFmtId="166" fontId="3" fillId="0" borderId="31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167" fontId="2" fillId="0" borderId="0" xfId="0" applyNumberFormat="1" applyFont="1" applyAlignment="1">
      <alignment horizontal="right" vertical="top"/>
    </xf>
    <xf numFmtId="0" fontId="3" fillId="0" borderId="31" xfId="0" applyFont="1" applyBorder="1" applyAlignment="1">
      <alignment horizontal="center" vertical="center" wrapText="1"/>
    </xf>
    <xf numFmtId="0" fontId="3" fillId="0" borderId="3" xfId="0" applyFont="1" applyBorder="1"/>
    <xf numFmtId="168" fontId="2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2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2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6" fontId="4" fillId="2" borderId="17" xfId="0" applyNumberFormat="1" applyFont="1" applyFill="1" applyBorder="1" applyAlignment="1">
      <alignment vertical="top" wrapText="1"/>
    </xf>
    <xf numFmtId="166" fontId="4" fillId="2" borderId="18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" fillId="0" borderId="7" xfId="0" applyFont="1" applyBorder="1"/>
    <xf numFmtId="0" fontId="4" fillId="0" borderId="2" xfId="0" applyFont="1" applyBorder="1" applyAlignment="1">
      <alignment horizontal="center" vertical="center"/>
    </xf>
    <xf numFmtId="0" fontId="3" fillId="0" borderId="24" xfId="0" applyFont="1" applyBorder="1"/>
    <xf numFmtId="166" fontId="3" fillId="0" borderId="3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/>
    </xf>
    <xf numFmtId="166" fontId="3" fillId="0" borderId="10" xfId="0" applyNumberFormat="1" applyFont="1" applyBorder="1" applyAlignment="1">
      <alignment horizontal="center" vertical="center"/>
    </xf>
    <xf numFmtId="0" fontId="11" fillId="0" borderId="3" xfId="0" applyFont="1" applyBorder="1"/>
    <xf numFmtId="0" fontId="11" fillId="0" borderId="0" xfId="0" applyFont="1"/>
    <xf numFmtId="0" fontId="11" fillId="0" borderId="6" xfId="0" applyFont="1" applyBorder="1"/>
    <xf numFmtId="0" fontId="11" fillId="0" borderId="3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" vertical="center"/>
    </xf>
    <xf numFmtId="0" fontId="13" fillId="0" borderId="0" xfId="0" applyFont="1" applyAlignment="1">
      <alignment horizontal="justify" vertical="top" wrapText="1"/>
    </xf>
    <xf numFmtId="0" fontId="13" fillId="0" borderId="0" xfId="0" applyFont="1"/>
    <xf numFmtId="169" fontId="2" fillId="0" borderId="0" xfId="2" applyNumberFormat="1" applyFont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166" fontId="3" fillId="0" borderId="32" xfId="0" applyNumberFormat="1" applyFont="1" applyBorder="1" applyAlignment="1">
      <alignment horizontal="center" vertical="center"/>
    </xf>
    <xf numFmtId="166" fontId="3" fillId="0" borderId="30" xfId="0" applyNumberFormat="1" applyFont="1" applyBorder="1" applyAlignment="1">
      <alignment horizontal="center" vertical="center"/>
    </xf>
  </cellXfs>
  <cellStyles count="4">
    <cellStyle name="Hipervínculo" xfId="1" builtinId="8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22</xdr:row>
      <xdr:rowOff>38100</xdr:rowOff>
    </xdr:from>
    <xdr:to>
      <xdr:col>6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43864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22</xdr:row>
      <xdr:rowOff>38100</xdr:rowOff>
    </xdr:from>
    <xdr:to>
      <xdr:col>6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5627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23</xdr:row>
      <xdr:rowOff>38100</xdr:rowOff>
    </xdr:from>
    <xdr:to>
      <xdr:col>9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5627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23</xdr:row>
      <xdr:rowOff>38100</xdr:rowOff>
    </xdr:from>
    <xdr:to>
      <xdr:col>6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62960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23</xdr:row>
      <xdr:rowOff>38100</xdr:rowOff>
    </xdr:from>
    <xdr:to>
      <xdr:col>9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4438649" y="36576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114" t="s">
        <v>212</v>
      </c>
      <c r="C1" s="115" t="s">
        <v>270</v>
      </c>
    </row>
    <row r="2" spans="1:3" ht="12.75" customHeight="1" x14ac:dyDescent="0.2">
      <c r="A2" s="53" t="s">
        <v>19</v>
      </c>
      <c r="B2" s="53"/>
      <c r="C2" s="71"/>
    </row>
    <row r="3" spans="1:3" ht="12.75" customHeight="1" x14ac:dyDescent="0.2">
      <c r="A3" s="54"/>
      <c r="B3" s="54"/>
      <c r="C3" s="54"/>
    </row>
    <row r="4" spans="1:3" ht="12.75" customHeight="1" x14ac:dyDescent="0.2">
      <c r="A4" s="17" t="s">
        <v>20</v>
      </c>
      <c r="B4" s="18" t="s">
        <v>21</v>
      </c>
      <c r="C4" s="19" t="s">
        <v>22</v>
      </c>
    </row>
    <row r="5" spans="1:3" ht="12.75" customHeight="1" x14ac:dyDescent="0.2">
      <c r="A5" s="20" t="s">
        <v>23</v>
      </c>
      <c r="B5" s="21"/>
      <c r="C5" s="22"/>
    </row>
    <row r="6" spans="1:3" ht="12.75" customHeight="1" x14ac:dyDescent="0.2">
      <c r="A6" s="55" t="s">
        <v>24</v>
      </c>
      <c r="B6" s="23" t="s">
        <v>25</v>
      </c>
      <c r="C6" s="24" t="s">
        <v>278</v>
      </c>
    </row>
    <row r="7" spans="1:3" ht="12.75" customHeight="1" x14ac:dyDescent="0.2">
      <c r="A7" s="56" t="s">
        <v>26</v>
      </c>
      <c r="B7" s="26" t="s">
        <v>27</v>
      </c>
      <c r="C7" s="27" t="s">
        <v>279</v>
      </c>
    </row>
    <row r="8" spans="1:3" ht="12.75" customHeight="1" x14ac:dyDescent="0.2">
      <c r="A8" s="56" t="s">
        <v>28</v>
      </c>
      <c r="B8" s="26" t="s">
        <v>29</v>
      </c>
      <c r="C8" s="27" t="s">
        <v>280</v>
      </c>
    </row>
    <row r="9" spans="1:3" ht="12.75" customHeight="1" x14ac:dyDescent="0.2">
      <c r="A9" s="56" t="s">
        <v>30</v>
      </c>
      <c r="B9" s="26" t="s">
        <v>31</v>
      </c>
      <c r="C9" s="27" t="s">
        <v>32</v>
      </c>
    </row>
    <row r="10" spans="1:3" ht="12.75" customHeight="1" x14ac:dyDescent="0.2">
      <c r="A10" s="26" t="s">
        <v>33</v>
      </c>
      <c r="B10" s="56" t="s">
        <v>34</v>
      </c>
      <c r="C10" s="27" t="s">
        <v>281</v>
      </c>
    </row>
    <row r="11" spans="1:3" ht="12.75" customHeight="1" x14ac:dyDescent="0.2">
      <c r="A11" s="26" t="s">
        <v>36</v>
      </c>
      <c r="B11" s="26" t="s">
        <v>37</v>
      </c>
      <c r="C11" s="27" t="s">
        <v>282</v>
      </c>
    </row>
    <row r="12" spans="1:3" ht="12.75" customHeight="1" x14ac:dyDescent="0.2">
      <c r="A12" s="26" t="s">
        <v>38</v>
      </c>
      <c r="B12" s="26" t="s">
        <v>39</v>
      </c>
      <c r="C12" s="27" t="s">
        <v>283</v>
      </c>
    </row>
    <row r="13" spans="1:3" ht="12.75" customHeight="1" x14ac:dyDescent="0.2">
      <c r="A13" s="26" t="s">
        <v>40</v>
      </c>
      <c r="B13" s="26" t="s">
        <v>41</v>
      </c>
      <c r="C13" s="28" t="s">
        <v>284</v>
      </c>
    </row>
    <row r="14" spans="1:3" ht="12.75" customHeight="1" x14ac:dyDescent="0.2">
      <c r="A14" s="56" t="s">
        <v>42</v>
      </c>
      <c r="B14" s="26" t="s">
        <v>43</v>
      </c>
      <c r="C14" s="29">
        <v>1234567</v>
      </c>
    </row>
    <row r="15" spans="1:3" ht="12.75" customHeight="1" x14ac:dyDescent="0.2">
      <c r="A15" s="56" t="s">
        <v>44</v>
      </c>
      <c r="B15" s="26" t="s">
        <v>45</v>
      </c>
      <c r="C15" s="29">
        <v>12345678</v>
      </c>
    </row>
    <row r="16" spans="1:3" ht="12.75" customHeight="1" x14ac:dyDescent="0.2">
      <c r="A16" s="56" t="s">
        <v>46</v>
      </c>
      <c r="B16" s="26" t="s">
        <v>47</v>
      </c>
      <c r="C16" s="29">
        <v>123456789</v>
      </c>
    </row>
    <row r="17" spans="1:3" ht="12.75" customHeight="1" x14ac:dyDescent="0.2">
      <c r="A17" s="56" t="s">
        <v>48</v>
      </c>
      <c r="B17" s="26" t="s">
        <v>49</v>
      </c>
      <c r="C17" s="27" t="s">
        <v>285</v>
      </c>
    </row>
    <row r="18" spans="1:3" ht="12.75" customHeight="1" x14ac:dyDescent="0.2">
      <c r="A18" s="56" t="s">
        <v>50</v>
      </c>
      <c r="B18" s="26" t="s">
        <v>51</v>
      </c>
      <c r="C18" s="27" t="s">
        <v>52</v>
      </c>
    </row>
    <row r="19" spans="1:3" ht="12.75" customHeight="1" x14ac:dyDescent="0.2">
      <c r="A19" s="20" t="s">
        <v>53</v>
      </c>
      <c r="B19" s="30"/>
      <c r="C19" s="22"/>
    </row>
    <row r="20" spans="1:3" x14ac:dyDescent="0.2">
      <c r="A20" s="56" t="s">
        <v>54</v>
      </c>
      <c r="B20" s="56" t="s">
        <v>55</v>
      </c>
      <c r="C20" s="31" t="s">
        <v>219</v>
      </c>
    </row>
    <row r="21" spans="1:3" ht="12.75" customHeight="1" x14ac:dyDescent="0.2">
      <c r="A21" s="26" t="s">
        <v>56</v>
      </c>
      <c r="B21" s="26" t="s">
        <v>57</v>
      </c>
      <c r="C21" s="27" t="s">
        <v>58</v>
      </c>
    </row>
    <row r="22" spans="1:3" ht="12.75" customHeight="1" x14ac:dyDescent="0.2">
      <c r="A22" s="26" t="s">
        <v>59</v>
      </c>
      <c r="B22" s="26" t="s">
        <v>60</v>
      </c>
      <c r="C22" s="27" t="s">
        <v>61</v>
      </c>
    </row>
    <row r="23" spans="1:3" ht="12.75" customHeight="1" x14ac:dyDescent="0.2">
      <c r="A23" s="26" t="s">
        <v>113</v>
      </c>
      <c r="B23" s="26" t="s">
        <v>114</v>
      </c>
      <c r="C23" s="27" t="s">
        <v>114</v>
      </c>
    </row>
    <row r="24" spans="1:3" ht="12.75" customHeight="1" x14ac:dyDescent="0.2">
      <c r="A24" s="26" t="s">
        <v>115</v>
      </c>
      <c r="B24" s="26" t="s">
        <v>116</v>
      </c>
      <c r="C24" s="27" t="s">
        <v>116</v>
      </c>
    </row>
    <row r="25" spans="1:3" ht="12.75" customHeight="1" x14ac:dyDescent="0.2">
      <c r="A25" s="26" t="s">
        <v>117</v>
      </c>
      <c r="B25" s="26" t="s">
        <v>118</v>
      </c>
      <c r="C25" s="27" t="s">
        <v>118</v>
      </c>
    </row>
    <row r="26" spans="1:3" ht="12.75" customHeight="1" x14ac:dyDescent="0.2">
      <c r="A26" s="26" t="s">
        <v>119</v>
      </c>
      <c r="B26" s="26" t="s">
        <v>120</v>
      </c>
      <c r="C26" s="27" t="s">
        <v>120</v>
      </c>
    </row>
    <row r="27" spans="1:3" ht="12.75" customHeight="1" x14ac:dyDescent="0.2">
      <c r="A27" s="26" t="s">
        <v>121</v>
      </c>
      <c r="B27" s="26" t="s">
        <v>122</v>
      </c>
      <c r="C27" s="27" t="s">
        <v>122</v>
      </c>
    </row>
    <row r="28" spans="1:3" ht="12.75" customHeight="1" x14ac:dyDescent="0.2">
      <c r="A28" s="26" t="s">
        <v>123</v>
      </c>
      <c r="B28" s="26" t="s">
        <v>124</v>
      </c>
      <c r="C28" s="27" t="s">
        <v>124</v>
      </c>
    </row>
    <row r="29" spans="1:3" ht="12.75" customHeight="1" x14ac:dyDescent="0.2">
      <c r="A29" s="26" t="s">
        <v>125</v>
      </c>
      <c r="B29" s="26" t="s">
        <v>126</v>
      </c>
      <c r="C29" s="27" t="s">
        <v>126</v>
      </c>
    </row>
    <row r="30" spans="1:3" ht="12.75" customHeight="1" x14ac:dyDescent="0.2">
      <c r="A30" s="118" t="s">
        <v>252</v>
      </c>
      <c r="B30" s="119" t="s">
        <v>253</v>
      </c>
      <c r="C30" s="120" t="s">
        <v>253</v>
      </c>
    </row>
    <row r="31" spans="1:3" ht="12.75" customHeight="1" x14ac:dyDescent="0.2">
      <c r="A31" s="121" t="s">
        <v>254</v>
      </c>
      <c r="B31" s="119" t="s">
        <v>255</v>
      </c>
      <c r="C31" s="120" t="s">
        <v>255</v>
      </c>
    </row>
    <row r="32" spans="1:3" ht="12.75" customHeight="1" x14ac:dyDescent="0.2">
      <c r="A32" s="118" t="s">
        <v>256</v>
      </c>
      <c r="B32" s="119" t="s">
        <v>257</v>
      </c>
      <c r="C32" s="120" t="s">
        <v>257</v>
      </c>
    </row>
    <row r="33" spans="1:3" ht="12.75" customHeight="1" x14ac:dyDescent="0.2">
      <c r="A33" s="20" t="s">
        <v>62</v>
      </c>
      <c r="B33" s="30"/>
      <c r="C33" s="22"/>
    </row>
    <row r="34" spans="1:3" ht="12.75" customHeight="1" x14ac:dyDescent="0.2">
      <c r="A34" s="56" t="s">
        <v>63</v>
      </c>
      <c r="B34" s="26" t="s">
        <v>64</v>
      </c>
      <c r="C34" s="124">
        <v>40017</v>
      </c>
    </row>
    <row r="35" spans="1:3" ht="12.75" customHeight="1" x14ac:dyDescent="0.2">
      <c r="A35" s="56" t="s">
        <v>65</v>
      </c>
      <c r="B35" s="26" t="s">
        <v>66</v>
      </c>
      <c r="C35" s="29" t="s">
        <v>67</v>
      </c>
    </row>
    <row r="36" spans="1:3" ht="12.75" customHeight="1" x14ac:dyDescent="0.2">
      <c r="A36" s="56" t="s">
        <v>127</v>
      </c>
      <c r="B36" s="56" t="s">
        <v>68</v>
      </c>
      <c r="C36" s="27" t="s">
        <v>69</v>
      </c>
    </row>
    <row r="37" spans="1:3" ht="12.75" customHeight="1" x14ac:dyDescent="0.2">
      <c r="A37" s="20" t="s">
        <v>70</v>
      </c>
      <c r="B37" s="30"/>
      <c r="C37" s="32"/>
    </row>
    <row r="38" spans="1:3" ht="12.75" customHeight="1" x14ac:dyDescent="0.2">
      <c r="A38" s="116" t="s">
        <v>249</v>
      </c>
      <c r="B38" s="117" t="s">
        <v>250</v>
      </c>
      <c r="C38" s="31" t="s">
        <v>251</v>
      </c>
    </row>
    <row r="39" spans="1:3" ht="102" x14ac:dyDescent="0.2">
      <c r="A39" s="56" t="s">
        <v>71</v>
      </c>
      <c r="B39" s="26" t="s">
        <v>72</v>
      </c>
      <c r="C39" s="33" t="s">
        <v>175</v>
      </c>
    </row>
    <row r="40" spans="1:3" ht="12.75" customHeight="1" x14ac:dyDescent="0.2">
      <c r="A40" s="56" t="s">
        <v>128</v>
      </c>
      <c r="B40" s="26" t="s">
        <v>73</v>
      </c>
      <c r="C40" s="27" t="s">
        <v>74</v>
      </c>
    </row>
    <row r="41" spans="1:3" ht="12.75" customHeight="1" x14ac:dyDescent="0.2">
      <c r="A41" s="56" t="s">
        <v>129</v>
      </c>
      <c r="B41" s="26" t="s">
        <v>130</v>
      </c>
      <c r="C41" s="27" t="s">
        <v>130</v>
      </c>
    </row>
    <row r="42" spans="1:3" ht="12.75" customHeight="1" x14ac:dyDescent="0.2">
      <c r="A42" s="56" t="s">
        <v>75</v>
      </c>
      <c r="B42" s="26" t="s">
        <v>76</v>
      </c>
      <c r="C42" s="27" t="s">
        <v>32</v>
      </c>
    </row>
    <row r="43" spans="1:3" ht="12.75" customHeight="1" x14ac:dyDescent="0.2">
      <c r="A43" s="56" t="s">
        <v>77</v>
      </c>
      <c r="B43" s="56" t="s">
        <v>78</v>
      </c>
      <c r="C43" s="27" t="s">
        <v>35</v>
      </c>
    </row>
    <row r="44" spans="1:3" ht="12.75" customHeight="1" x14ac:dyDescent="0.2">
      <c r="A44" s="56" t="s">
        <v>131</v>
      </c>
      <c r="B44" s="56" t="s">
        <v>132</v>
      </c>
      <c r="C44" s="27" t="s">
        <v>132</v>
      </c>
    </row>
    <row r="45" spans="1:3" ht="12.75" customHeight="1" x14ac:dyDescent="0.2">
      <c r="A45" s="56" t="s">
        <v>133</v>
      </c>
      <c r="B45" s="56" t="s">
        <v>134</v>
      </c>
      <c r="C45" s="27" t="s">
        <v>134</v>
      </c>
    </row>
    <row r="46" spans="1:3" ht="12.75" customHeight="1" x14ac:dyDescent="0.2">
      <c r="A46" s="56" t="s">
        <v>135</v>
      </c>
      <c r="B46" s="56" t="s">
        <v>136</v>
      </c>
      <c r="C46" s="27" t="s">
        <v>136</v>
      </c>
    </row>
    <row r="47" spans="1:3" ht="12.75" customHeight="1" x14ac:dyDescent="0.2">
      <c r="A47" s="56" t="s">
        <v>137</v>
      </c>
      <c r="B47" s="56" t="s">
        <v>138</v>
      </c>
      <c r="C47" s="27" t="s">
        <v>138</v>
      </c>
    </row>
    <row r="48" spans="1:3" ht="12.75" customHeight="1" x14ac:dyDescent="0.2">
      <c r="A48" s="56" t="s">
        <v>147</v>
      </c>
      <c r="B48" s="56" t="s">
        <v>144</v>
      </c>
      <c r="C48" s="27" t="s">
        <v>148</v>
      </c>
    </row>
    <row r="49" spans="1:3" ht="12.75" customHeight="1" x14ac:dyDescent="0.2">
      <c r="A49" s="122" t="s">
        <v>258</v>
      </c>
      <c r="B49" s="122" t="s">
        <v>259</v>
      </c>
      <c r="C49" s="123" t="s">
        <v>260</v>
      </c>
    </row>
    <row r="50" spans="1:3" ht="12.75" customHeight="1" x14ac:dyDescent="0.2">
      <c r="A50" s="122" t="s">
        <v>261</v>
      </c>
      <c r="B50" s="122" t="s">
        <v>262</v>
      </c>
      <c r="C50" s="123" t="s">
        <v>286</v>
      </c>
    </row>
    <row r="51" spans="1:3" ht="12.75" customHeight="1" x14ac:dyDescent="0.2">
      <c r="A51" s="122" t="s">
        <v>263</v>
      </c>
      <c r="B51" s="122" t="s">
        <v>264</v>
      </c>
      <c r="C51" s="123" t="s">
        <v>265</v>
      </c>
    </row>
    <row r="52" spans="1:3" ht="12.75" customHeight="1" x14ac:dyDescent="0.2">
      <c r="A52" s="122" t="s">
        <v>266</v>
      </c>
      <c r="B52" s="122" t="s">
        <v>267</v>
      </c>
      <c r="C52" s="123" t="s">
        <v>283</v>
      </c>
    </row>
    <row r="53" spans="1:3" ht="12.75" customHeight="1" x14ac:dyDescent="0.2">
      <c r="A53" s="122" t="s">
        <v>268</v>
      </c>
      <c r="B53" s="122" t="s">
        <v>269</v>
      </c>
      <c r="C53" s="28" t="s">
        <v>284</v>
      </c>
    </row>
    <row r="54" spans="1:3" ht="12.75" customHeight="1" x14ac:dyDescent="0.2">
      <c r="A54" s="56" t="s">
        <v>79</v>
      </c>
      <c r="B54" s="26" t="s">
        <v>80</v>
      </c>
      <c r="C54" s="124">
        <v>40026</v>
      </c>
    </row>
    <row r="55" spans="1:3" ht="12.75" customHeight="1" x14ac:dyDescent="0.2">
      <c r="A55" s="57" t="s">
        <v>81</v>
      </c>
      <c r="B55" s="34" t="s">
        <v>82</v>
      </c>
      <c r="C55" s="125">
        <v>40178</v>
      </c>
    </row>
    <row r="56" spans="1:3" ht="12.75" customHeight="1" x14ac:dyDescent="0.2">
      <c r="A56" s="56" t="s">
        <v>149</v>
      </c>
      <c r="B56" s="26" t="s">
        <v>150</v>
      </c>
      <c r="C56" s="35">
        <v>100000</v>
      </c>
    </row>
    <row r="57" spans="1:3" ht="12.75" customHeight="1" x14ac:dyDescent="0.2">
      <c r="A57" s="56" t="s">
        <v>151</v>
      </c>
      <c r="B57" s="26" t="s">
        <v>152</v>
      </c>
      <c r="C57" s="35">
        <v>7722</v>
      </c>
    </row>
    <row r="58" spans="1:3" ht="12.75" customHeight="1" x14ac:dyDescent="0.2">
      <c r="A58" s="56" t="s">
        <v>153</v>
      </c>
      <c r="B58" s="26" t="s">
        <v>154</v>
      </c>
      <c r="C58" s="64">
        <v>0.15</v>
      </c>
    </row>
    <row r="59" spans="1:3" ht="12.75" customHeight="1" x14ac:dyDescent="0.2">
      <c r="A59" s="20" t="s">
        <v>83</v>
      </c>
      <c r="B59" s="30"/>
      <c r="C59" s="22"/>
    </row>
    <row r="60" spans="1:3" ht="12.75" customHeight="1" x14ac:dyDescent="0.2">
      <c r="A60" s="26" t="s">
        <v>155</v>
      </c>
      <c r="B60" s="26" t="s">
        <v>156</v>
      </c>
      <c r="C60" s="27">
        <v>153</v>
      </c>
    </row>
    <row r="61" spans="1:3" ht="12.75" customHeight="1" x14ac:dyDescent="0.2">
      <c r="A61" s="26" t="s">
        <v>157</v>
      </c>
      <c r="B61" s="26" t="s">
        <v>158</v>
      </c>
      <c r="C61" s="27">
        <v>133</v>
      </c>
    </row>
    <row r="62" spans="1:3" ht="12.75" customHeight="1" x14ac:dyDescent="0.2">
      <c r="A62" s="56" t="s">
        <v>139</v>
      </c>
      <c r="B62" s="56" t="s">
        <v>84</v>
      </c>
      <c r="C62" s="27">
        <v>2</v>
      </c>
    </row>
    <row r="63" spans="1:3" ht="12.75" customHeight="1" x14ac:dyDescent="0.2">
      <c r="A63" s="56" t="s">
        <v>140</v>
      </c>
      <c r="B63" s="56" t="s">
        <v>85</v>
      </c>
      <c r="C63" s="27" t="s">
        <v>86</v>
      </c>
    </row>
    <row r="64" spans="1:3" ht="12.75" customHeight="1" x14ac:dyDescent="0.2">
      <c r="A64" s="56" t="s">
        <v>141</v>
      </c>
      <c r="B64" s="56" t="s">
        <v>87</v>
      </c>
      <c r="C64" s="27" t="s">
        <v>88</v>
      </c>
    </row>
    <row r="65" spans="1:3" ht="12.75" customHeight="1" x14ac:dyDescent="0.2">
      <c r="A65" s="56" t="s">
        <v>143</v>
      </c>
      <c r="B65" s="56" t="s">
        <v>89</v>
      </c>
      <c r="C65" s="27" t="s">
        <v>90</v>
      </c>
    </row>
    <row r="66" spans="1:3" ht="12.75" customHeight="1" x14ac:dyDescent="0.2">
      <c r="A66" s="56" t="s">
        <v>142</v>
      </c>
      <c r="B66" s="56" t="s">
        <v>91</v>
      </c>
      <c r="C66" s="27" t="s">
        <v>92</v>
      </c>
    </row>
    <row r="67" spans="1:3" ht="12.75" customHeight="1" x14ac:dyDescent="0.2">
      <c r="A67" s="58" t="s">
        <v>104</v>
      </c>
      <c r="B67" s="59"/>
      <c r="C67" s="60"/>
    </row>
    <row r="68" spans="1:3" ht="12.75" customHeight="1" x14ac:dyDescent="0.2">
      <c r="A68" s="56" t="s">
        <v>105</v>
      </c>
      <c r="B68" s="26" t="s">
        <v>106</v>
      </c>
      <c r="C68" s="27" t="s">
        <v>107</v>
      </c>
    </row>
    <row r="69" spans="1:3" ht="12.75" customHeight="1" x14ac:dyDescent="0.2">
      <c r="A69" s="56" t="s">
        <v>108</v>
      </c>
      <c r="B69" s="26" t="s">
        <v>109</v>
      </c>
      <c r="C69" s="124">
        <v>39995</v>
      </c>
    </row>
    <row r="70" spans="1:3" ht="12.75" customHeight="1" x14ac:dyDescent="0.2">
      <c r="A70" s="61" t="s">
        <v>110</v>
      </c>
      <c r="B70" s="26" t="s">
        <v>111</v>
      </c>
      <c r="C70" s="33" t="s">
        <v>112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9"/>
  <sheetViews>
    <sheetView showGridLines="0" showZeros="0" zoomScaleNormal="100" workbookViewId="0">
      <selection activeCell="F21" sqref="F21"/>
    </sheetView>
  </sheetViews>
  <sheetFormatPr baseColWidth="10" defaultRowHeight="11.25" x14ac:dyDescent="0.2"/>
  <cols>
    <col min="1" max="2" width="11.42578125" style="1"/>
    <col min="3" max="3" width="28.7109375" style="1" customWidth="1"/>
    <col min="4" max="4" width="7.5703125" style="1" customWidth="1"/>
    <col min="5" max="5" width="11.42578125" style="1"/>
    <col min="6" max="6" width="9.7109375" style="1" customWidth="1"/>
    <col min="7" max="9" width="11.42578125" style="1"/>
    <col min="10" max="10" width="14" style="1" customWidth="1"/>
    <col min="11" max="16384" width="11.42578125" style="1"/>
  </cols>
  <sheetData>
    <row r="1" spans="1:11" ht="12" thickBot="1" x14ac:dyDescent="0.25">
      <c r="A1" s="145" t="s">
        <v>0</v>
      </c>
    </row>
    <row r="2" spans="1:11" ht="12.75" thickTop="1" x14ac:dyDescent="0.2">
      <c r="A2" s="99" t="s">
        <v>221</v>
      </c>
      <c r="B2" s="138"/>
      <c r="C2" s="4"/>
      <c r="D2" s="4"/>
      <c r="E2" s="4"/>
      <c r="F2" s="4"/>
      <c r="G2" s="5"/>
      <c r="H2" s="153" t="str">
        <f>"LICITACIÓN No. "&amp;numerodeconcurso</f>
        <v>LICITACIÓN No. 2009/0257-0001</v>
      </c>
      <c r="I2" s="154"/>
      <c r="J2" s="2"/>
      <c r="K2" s="5"/>
    </row>
    <row r="3" spans="1:11" ht="12" x14ac:dyDescent="0.2">
      <c r="A3" s="100" t="s">
        <v>219</v>
      </c>
      <c r="B3" s="139"/>
      <c r="G3" s="6"/>
      <c r="H3" s="155"/>
      <c r="I3" s="156"/>
      <c r="J3" s="3"/>
      <c r="K3" s="6"/>
    </row>
    <row r="4" spans="1:11" ht="12.75" thickBot="1" x14ac:dyDescent="0.25">
      <c r="A4" s="100" t="s">
        <v>222</v>
      </c>
      <c r="B4" s="139"/>
      <c r="G4" s="6"/>
      <c r="H4" s="157"/>
      <c r="I4" s="158"/>
      <c r="J4" s="3"/>
      <c r="K4" s="6"/>
    </row>
    <row r="5" spans="1:11" ht="13.5" thickTop="1" x14ac:dyDescent="0.2">
      <c r="A5" s="100" t="str">
        <f>area&amp;", "&amp;departamento</f>
        <v>Subdirección de planeación y presupuestos, Licitaciones y concursos</v>
      </c>
      <c r="B5" s="139"/>
      <c r="G5" s="6"/>
      <c r="H5" s="2"/>
      <c r="I5" s="4"/>
      <c r="J5" s="134" t="s">
        <v>224</v>
      </c>
      <c r="K5" s="135"/>
    </row>
    <row r="6" spans="1:11" ht="13.5" thickBot="1" x14ac:dyDescent="0.25">
      <c r="A6" s="101"/>
      <c r="B6" s="140"/>
      <c r="C6" s="8"/>
      <c r="D6" s="8"/>
      <c r="E6" s="8"/>
      <c r="F6" s="8"/>
      <c r="G6" s="9"/>
      <c r="H6" s="88"/>
      <c r="I6" s="8"/>
      <c r="J6" s="131"/>
      <c r="K6" s="127"/>
    </row>
    <row r="7" spans="1:11" ht="12" thickTop="1" x14ac:dyDescent="0.2">
      <c r="A7" s="102" t="s">
        <v>223</v>
      </c>
      <c r="B7" s="112"/>
      <c r="C7" s="4"/>
      <c r="D7" s="4"/>
      <c r="E7" s="4"/>
      <c r="F7" s="4"/>
      <c r="G7" s="5"/>
      <c r="H7" s="102" t="s">
        <v>226</v>
      </c>
      <c r="I7" s="5"/>
      <c r="J7" s="3"/>
      <c r="K7" s="6"/>
    </row>
    <row r="8" spans="1:11" ht="12" thickBot="1" x14ac:dyDescent="0.25">
      <c r="A8" s="14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8"/>
      <c r="C8" s="148"/>
      <c r="D8" s="148"/>
      <c r="E8" s="148"/>
      <c r="F8" s="148"/>
      <c r="G8" s="149"/>
      <c r="H8" s="88"/>
      <c r="I8" s="103">
        <f>fechainicio</f>
        <v>40026</v>
      </c>
      <c r="J8" s="3"/>
      <c r="K8" s="6"/>
    </row>
    <row r="9" spans="1:11" ht="12" thickTop="1" x14ac:dyDescent="0.2">
      <c r="A9" s="147"/>
      <c r="B9" s="148"/>
      <c r="C9" s="148"/>
      <c r="D9" s="148"/>
      <c r="E9" s="148"/>
      <c r="F9" s="148"/>
      <c r="G9" s="149"/>
      <c r="H9" s="102" t="s">
        <v>227</v>
      </c>
      <c r="I9" s="5"/>
      <c r="J9" s="3"/>
      <c r="K9" s="6"/>
    </row>
    <row r="10" spans="1:11" ht="12" thickBot="1" x14ac:dyDescent="0.25">
      <c r="A10" s="150"/>
      <c r="B10" s="151"/>
      <c r="C10" s="151"/>
      <c r="D10" s="151"/>
      <c r="E10" s="151"/>
      <c r="F10" s="151"/>
      <c r="G10" s="152"/>
      <c r="H10" s="88"/>
      <c r="I10" s="103">
        <f>fechaterminacion</f>
        <v>40178</v>
      </c>
      <c r="J10" s="88"/>
      <c r="K10" s="9"/>
    </row>
    <row r="11" spans="1:11" ht="12" thickTop="1" x14ac:dyDescent="0.2">
      <c r="A11" s="102" t="s">
        <v>229</v>
      </c>
      <c r="B11" s="112"/>
      <c r="C11" s="5"/>
      <c r="D11" s="102" t="s">
        <v>230</v>
      </c>
      <c r="E11" s="5"/>
      <c r="F11" s="102" t="s">
        <v>231</v>
      </c>
      <c r="G11" s="5"/>
      <c r="H11" s="102" t="s">
        <v>228</v>
      </c>
      <c r="I11" s="5"/>
      <c r="J11" s="102" t="s">
        <v>232</v>
      </c>
      <c r="K11" s="128"/>
    </row>
    <row r="12" spans="1:11" x14ac:dyDescent="0.2">
      <c r="A12" s="159" t="str">
        <f>razonsocial</f>
        <v>MI EMPRESA</v>
      </c>
      <c r="B12" s="169"/>
      <c r="C12" s="160"/>
      <c r="D12" s="159" t="str">
        <f>cargo&amp;" "&amp;responsable</f>
        <v>DIRECTOR GENERAL ENCARGADO CORRESPONDIENTE</v>
      </c>
      <c r="E12" s="160"/>
      <c r="F12" s="105">
        <f>fechadeconcurso</f>
        <v>40017</v>
      </c>
      <c r="G12" s="6"/>
      <c r="H12" s="3"/>
      <c r="I12" s="104" t="str">
        <f>plazocalculado&amp;" días"</f>
        <v>153 días</v>
      </c>
      <c r="J12" s="52" t="s">
        <v>233</v>
      </c>
      <c r="K12" s="129"/>
    </row>
    <row r="13" spans="1:11" ht="12" thickBot="1" x14ac:dyDescent="0.25">
      <c r="A13" s="161"/>
      <c r="B13" s="170"/>
      <c r="C13" s="162"/>
      <c r="D13" s="161"/>
      <c r="E13" s="162"/>
      <c r="F13" s="88"/>
      <c r="G13" s="9"/>
      <c r="H13" s="88"/>
      <c r="I13" s="9"/>
      <c r="J13" s="132"/>
      <c r="K13" s="130"/>
    </row>
    <row r="14" spans="1:11" ht="12.75" thickTop="1" x14ac:dyDescent="0.2">
      <c r="A14" s="96" t="s">
        <v>274</v>
      </c>
      <c r="B14" s="141"/>
      <c r="C14" s="90"/>
      <c r="D14" s="90"/>
      <c r="E14" s="90"/>
      <c r="F14" s="90"/>
      <c r="G14" s="90"/>
      <c r="H14" s="90"/>
      <c r="I14" s="90"/>
      <c r="J14" s="136"/>
      <c r="K14" s="91"/>
    </row>
    <row r="15" spans="1:11" ht="12" customHeight="1" x14ac:dyDescent="0.2">
      <c r="A15" s="163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5"/>
    </row>
    <row r="16" spans="1:11" ht="12" customHeight="1" x14ac:dyDescent="0.2">
      <c r="A16" s="163"/>
      <c r="B16" s="164"/>
      <c r="C16" s="164"/>
      <c r="D16" s="164"/>
      <c r="E16" s="164"/>
      <c r="F16" s="164"/>
      <c r="G16" s="164"/>
      <c r="H16" s="164"/>
      <c r="I16" s="164"/>
      <c r="J16" s="164"/>
      <c r="K16" s="165"/>
    </row>
    <row r="17" spans="1:11" ht="12.75" thickBot="1" x14ac:dyDescent="0.25">
      <c r="A17" s="98" t="s">
        <v>220</v>
      </c>
      <c r="B17" s="142"/>
      <c r="C17" s="94"/>
      <c r="D17" s="94"/>
      <c r="E17" s="94"/>
      <c r="F17" s="94"/>
      <c r="G17" s="94"/>
      <c r="H17" s="94"/>
      <c r="I17" s="94"/>
      <c r="J17" s="94"/>
      <c r="K17" s="95"/>
    </row>
    <row r="18" spans="1:11" ht="12.75" thickTop="1" thickBot="1" x14ac:dyDescent="0.25"/>
    <row r="19" spans="1:11" ht="17.25" customHeight="1" thickTop="1" thickBot="1" x14ac:dyDescent="0.25">
      <c r="A19" s="14" t="s">
        <v>277</v>
      </c>
      <c r="B19" s="143" t="s">
        <v>1</v>
      </c>
      <c r="C19" s="15" t="s">
        <v>17</v>
      </c>
      <c r="D19" s="15" t="s">
        <v>3</v>
      </c>
      <c r="E19" s="15" t="s">
        <v>18</v>
      </c>
      <c r="F19" s="137" t="s">
        <v>4</v>
      </c>
    </row>
    <row r="20" spans="1:11" ht="12" thickTop="1" x14ac:dyDescent="0.2">
      <c r="A20" s="1" t="s">
        <v>5</v>
      </c>
    </row>
    <row r="21" spans="1:11" x14ac:dyDescent="0.2">
      <c r="A21" s="1" t="s">
        <v>271</v>
      </c>
      <c r="B21" s="78" t="s">
        <v>95</v>
      </c>
      <c r="C21" s="126" t="s">
        <v>98</v>
      </c>
      <c r="D21" s="74" t="s">
        <v>6</v>
      </c>
      <c r="E21" s="76" t="s">
        <v>14</v>
      </c>
      <c r="F21" s="146" t="s">
        <v>159</v>
      </c>
    </row>
    <row r="22" spans="1:11" x14ac:dyDescent="0.2">
      <c r="A22" s="43"/>
      <c r="B22" s="43"/>
      <c r="D22" s="13"/>
      <c r="E22" s="12"/>
      <c r="F22" s="113" t="s">
        <v>161</v>
      </c>
    </row>
    <row r="23" spans="1:11" x14ac:dyDescent="0.2">
      <c r="A23" s="43"/>
      <c r="B23" s="43"/>
      <c r="D23" s="13"/>
      <c r="E23" s="12"/>
      <c r="F23" s="77" t="s">
        <v>163</v>
      </c>
    </row>
    <row r="24" spans="1:11" x14ac:dyDescent="0.2">
      <c r="A24" s="43"/>
      <c r="B24" s="43"/>
      <c r="D24" s="13"/>
      <c r="E24" s="12"/>
      <c r="F24" s="80"/>
    </row>
    <row r="25" spans="1:11" ht="12.75" x14ac:dyDescent="0.2">
      <c r="A25" s="1" t="s">
        <v>101</v>
      </c>
      <c r="H25"/>
    </row>
    <row r="26" spans="1:11" x14ac:dyDescent="0.2">
      <c r="A26" s="44"/>
      <c r="B26" s="45"/>
      <c r="C26" s="45"/>
      <c r="D26" s="46"/>
      <c r="E26" s="66"/>
      <c r="F26" s="68"/>
    </row>
    <row r="27" spans="1:11" x14ac:dyDescent="0.2">
      <c r="C27" s="65"/>
      <c r="D27" s="7"/>
      <c r="E27" s="51" t="s">
        <v>102</v>
      </c>
      <c r="F27" s="69" t="s">
        <v>165</v>
      </c>
    </row>
    <row r="28" spans="1:11" x14ac:dyDescent="0.2">
      <c r="A28" s="48"/>
      <c r="B28" s="49"/>
      <c r="C28" s="49"/>
      <c r="D28" s="50"/>
      <c r="E28" s="67" t="s">
        <v>103</v>
      </c>
      <c r="F28" s="70" t="s">
        <v>167</v>
      </c>
    </row>
    <row r="29" spans="1:11" x14ac:dyDescent="0.2">
      <c r="K29" s="1" t="s">
        <v>7</v>
      </c>
    </row>
  </sheetData>
  <mergeCells count="5">
    <mergeCell ref="H2:I4"/>
    <mergeCell ref="A8:G10"/>
    <mergeCell ref="A12:C13"/>
    <mergeCell ref="D12:E13"/>
    <mergeCell ref="A15:K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140625" defaultRowHeight="12.75" x14ac:dyDescent="0.2"/>
  <cols>
    <col min="1" max="1" width="27.85546875" style="42" customWidth="1"/>
    <col min="2" max="2" width="65.5703125" style="42" customWidth="1"/>
    <col min="3" max="16384" width="9.140625" style="16"/>
  </cols>
  <sheetData>
    <row r="1" spans="1:2" ht="12.75" customHeight="1" x14ac:dyDescent="0.2">
      <c r="A1" s="36" t="s">
        <v>93</v>
      </c>
      <c r="B1" s="36"/>
    </row>
    <row r="2" spans="1:2" ht="12.75" customHeight="1" x14ac:dyDescent="0.2">
      <c r="A2" s="36"/>
      <c r="B2" s="36"/>
    </row>
    <row r="3" spans="1:2" ht="14.25" customHeight="1" x14ac:dyDescent="0.2">
      <c r="A3" s="72" t="s">
        <v>146</v>
      </c>
      <c r="B3" s="37"/>
    </row>
    <row r="4" spans="1:2" ht="12.75" customHeight="1" x14ac:dyDescent="0.2">
      <c r="A4" s="38" t="s">
        <v>94</v>
      </c>
      <c r="B4" s="39" t="s">
        <v>21</v>
      </c>
    </row>
    <row r="5" spans="1:2" ht="12.75" customHeight="1" x14ac:dyDescent="0.2">
      <c r="A5" s="56" t="s">
        <v>161</v>
      </c>
      <c r="B5" s="73" t="s">
        <v>162</v>
      </c>
    </row>
    <row r="6" spans="1:2" ht="12.75" customHeight="1" x14ac:dyDescent="0.2">
      <c r="A6" s="26" t="s">
        <v>95</v>
      </c>
      <c r="B6" s="40" t="s">
        <v>180</v>
      </c>
    </row>
    <row r="7" spans="1:2" ht="12.75" customHeight="1" x14ac:dyDescent="0.2">
      <c r="A7" s="26" t="s">
        <v>96</v>
      </c>
      <c r="B7" s="40" t="s">
        <v>97</v>
      </c>
    </row>
    <row r="8" spans="1:2" ht="12.75" customHeight="1" x14ac:dyDescent="0.2">
      <c r="A8" s="26" t="s">
        <v>271</v>
      </c>
      <c r="B8" s="40" t="s">
        <v>272</v>
      </c>
    </row>
    <row r="9" spans="1:2" ht="12.75" customHeight="1" x14ac:dyDescent="0.2">
      <c r="A9" s="26" t="s">
        <v>15</v>
      </c>
      <c r="B9" s="41" t="s">
        <v>99</v>
      </c>
    </row>
    <row r="10" spans="1:2" ht="12.75" customHeight="1" x14ac:dyDescent="0.2">
      <c r="A10" s="26" t="s">
        <v>98</v>
      </c>
      <c r="B10" s="40" t="s">
        <v>182</v>
      </c>
    </row>
    <row r="11" spans="1:2" ht="12.75" customHeight="1" x14ac:dyDescent="0.2">
      <c r="A11" s="56" t="s">
        <v>163</v>
      </c>
      <c r="B11" s="73" t="s">
        <v>164</v>
      </c>
    </row>
    <row r="12" spans="1:2" ht="12.75" customHeight="1" x14ac:dyDescent="0.2">
      <c r="A12" s="26" t="s">
        <v>16</v>
      </c>
      <c r="B12" s="41" t="s">
        <v>184</v>
      </c>
    </row>
    <row r="13" spans="1:2" ht="12.75" customHeight="1" x14ac:dyDescent="0.2">
      <c r="A13" s="56" t="s">
        <v>159</v>
      </c>
      <c r="B13" s="73" t="s">
        <v>160</v>
      </c>
    </row>
    <row r="14" spans="1:2" ht="12.75" customHeight="1" x14ac:dyDescent="0.2">
      <c r="A14" s="25" t="s">
        <v>4</v>
      </c>
      <c r="B14" s="41" t="s">
        <v>100</v>
      </c>
    </row>
    <row r="15" spans="1:2" x14ac:dyDescent="0.2">
      <c r="A15" s="26" t="s">
        <v>6</v>
      </c>
      <c r="B15" s="40" t="s">
        <v>181</v>
      </c>
    </row>
    <row r="16" spans="1:2" x14ac:dyDescent="0.2">
      <c r="A16" s="26" t="s">
        <v>14</v>
      </c>
      <c r="B16" s="40" t="s">
        <v>183</v>
      </c>
    </row>
    <row r="17" spans="1:2" x14ac:dyDescent="0.2">
      <c r="A17" s="81" t="s">
        <v>185</v>
      </c>
      <c r="B17" s="82"/>
    </row>
    <row r="18" spans="1:2" x14ac:dyDescent="0.2">
      <c r="A18" s="82" t="s">
        <v>210</v>
      </c>
      <c r="B18" s="82" t="s">
        <v>211</v>
      </c>
    </row>
    <row r="19" spans="1:2" x14ac:dyDescent="0.2">
      <c r="A19" s="82" t="s">
        <v>188</v>
      </c>
      <c r="B19" s="82" t="s">
        <v>189</v>
      </c>
    </row>
    <row r="20" spans="1:2" x14ac:dyDescent="0.2">
      <c r="A20" s="82" t="s">
        <v>186</v>
      </c>
      <c r="B20" s="83" t="s">
        <v>187</v>
      </c>
    </row>
    <row r="21" spans="1:2" x14ac:dyDescent="0.2">
      <c r="A21" s="83" t="s">
        <v>190</v>
      </c>
      <c r="B21" s="83" t="s">
        <v>191</v>
      </c>
    </row>
    <row r="22" spans="1:2" x14ac:dyDescent="0.2">
      <c r="A22" s="82" t="s">
        <v>192</v>
      </c>
      <c r="B22" s="82" t="s">
        <v>193</v>
      </c>
    </row>
    <row r="23" spans="1:2" x14ac:dyDescent="0.2">
      <c r="A23" s="82" t="s">
        <v>194</v>
      </c>
      <c r="B23" s="82" t="s">
        <v>195</v>
      </c>
    </row>
    <row r="24" spans="1:2" x14ac:dyDescent="0.2">
      <c r="A24" s="82" t="s">
        <v>196</v>
      </c>
      <c r="B24" s="82" t="s">
        <v>197</v>
      </c>
    </row>
    <row r="25" spans="1:2" x14ac:dyDescent="0.2">
      <c r="A25" s="82" t="s">
        <v>198</v>
      </c>
      <c r="B25" s="82" t="s">
        <v>199</v>
      </c>
    </row>
    <row r="26" spans="1:2" x14ac:dyDescent="0.2">
      <c r="A26" s="82" t="s">
        <v>200</v>
      </c>
      <c r="B26" s="82" t="s">
        <v>201</v>
      </c>
    </row>
    <row r="27" spans="1:2" x14ac:dyDescent="0.2">
      <c r="A27" s="82" t="s">
        <v>202</v>
      </c>
      <c r="B27" s="82" t="s">
        <v>203</v>
      </c>
    </row>
    <row r="28" spans="1:2" x14ac:dyDescent="0.2">
      <c r="A28" s="83" t="s">
        <v>204</v>
      </c>
      <c r="B28" s="83" t="s">
        <v>205</v>
      </c>
    </row>
    <row r="29" spans="1:2" x14ac:dyDescent="0.2">
      <c r="A29" s="83" t="s">
        <v>206</v>
      </c>
      <c r="B29" s="83" t="s">
        <v>207</v>
      </c>
    </row>
    <row r="30" spans="1:2" x14ac:dyDescent="0.2">
      <c r="A30" s="82" t="s">
        <v>208</v>
      </c>
      <c r="B30" s="82" t="s">
        <v>209</v>
      </c>
    </row>
    <row r="31" spans="1:2" x14ac:dyDescent="0.2">
      <c r="A31" s="20" t="s">
        <v>145</v>
      </c>
      <c r="B31" s="30"/>
    </row>
    <row r="32" spans="1:2" x14ac:dyDescent="0.2">
      <c r="A32" s="62" t="s">
        <v>167</v>
      </c>
      <c r="B32" s="62" t="s">
        <v>168</v>
      </c>
    </row>
    <row r="33" spans="1:2" x14ac:dyDescent="0.2">
      <c r="A33" s="56" t="s">
        <v>173</v>
      </c>
      <c r="B33" s="26" t="s">
        <v>174</v>
      </c>
    </row>
    <row r="34" spans="1:2" x14ac:dyDescent="0.2">
      <c r="A34" s="56" t="s">
        <v>171</v>
      </c>
      <c r="B34" s="26" t="s">
        <v>172</v>
      </c>
    </row>
    <row r="35" spans="1:2" x14ac:dyDescent="0.2">
      <c r="A35" s="56" t="s">
        <v>178</v>
      </c>
      <c r="B35" s="26" t="s">
        <v>179</v>
      </c>
    </row>
    <row r="36" spans="1:2" x14ac:dyDescent="0.2">
      <c r="A36" s="63" t="s">
        <v>165</v>
      </c>
      <c r="B36" s="63" t="s">
        <v>166</v>
      </c>
    </row>
    <row r="37" spans="1:2" x14ac:dyDescent="0.2">
      <c r="A37" s="56" t="s">
        <v>169</v>
      </c>
      <c r="B37" s="26" t="s">
        <v>170</v>
      </c>
    </row>
    <row r="38" spans="1:2" x14ac:dyDescent="0.2">
      <c r="A38" s="56" t="s">
        <v>176</v>
      </c>
      <c r="B38" s="26" t="s">
        <v>177</v>
      </c>
    </row>
  </sheetData>
  <sortState xmlns:xlrd2="http://schemas.microsoft.com/office/spreadsheetml/2017/richdata2"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5"/>
  <sheetViews>
    <sheetView showGridLines="0" showZeros="0" zoomScaleNormal="100" workbookViewId="0">
      <selection activeCell="G20" sqref="G20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6" width="10.7109375" style="1" customWidth="1"/>
    <col min="7" max="7" width="9.7109375" style="1" customWidth="1"/>
    <col min="8" max="8" width="11.7109375" style="1" customWidth="1"/>
    <col min="9" max="9" width="14.2851562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3.5" customHeight="1" thickTop="1" x14ac:dyDescent="0.2">
      <c r="A2" s="99" t="s">
        <v>221</v>
      </c>
      <c r="B2" s="4"/>
      <c r="C2" s="4"/>
      <c r="D2" s="4"/>
      <c r="E2" s="4"/>
      <c r="F2" s="5"/>
      <c r="G2" s="153" t="str">
        <f>"LICITACIÓN No. "&amp;numerodeconcurso</f>
        <v>LICITACIÓN No. 2009/0257-0001</v>
      </c>
      <c r="H2" s="154"/>
      <c r="I2" s="2"/>
      <c r="J2" s="5"/>
    </row>
    <row r="3" spans="1:10" ht="12.75" customHeight="1" x14ac:dyDescent="0.2">
      <c r="A3" s="100" t="s">
        <v>219</v>
      </c>
      <c r="F3" s="6"/>
      <c r="G3" s="155"/>
      <c r="H3" s="156"/>
      <c r="I3" s="3"/>
      <c r="J3" s="6"/>
    </row>
    <row r="4" spans="1:10" ht="13.5" customHeight="1" thickBot="1" x14ac:dyDescent="0.25">
      <c r="A4" s="100" t="s">
        <v>222</v>
      </c>
      <c r="F4" s="6"/>
      <c r="G4" s="157"/>
      <c r="H4" s="158"/>
      <c r="I4" s="3"/>
      <c r="J4" s="6"/>
    </row>
    <row r="5" spans="1:10" ht="13.5" thickTop="1" x14ac:dyDescent="0.2">
      <c r="A5" s="100" t="str">
        <f>area&amp;", "&amp;departamento</f>
        <v>Subdirección de planeación y presupuestos, Licitaciones y concursos</v>
      </c>
      <c r="F5" s="6"/>
      <c r="G5" s="2"/>
      <c r="H5" s="4"/>
      <c r="I5" s="134" t="s">
        <v>224</v>
      </c>
      <c r="J5" s="135"/>
    </row>
    <row r="6" spans="1:10" ht="13.5" thickBot="1" x14ac:dyDescent="0.25">
      <c r="A6" s="101"/>
      <c r="B6" s="8"/>
      <c r="C6" s="8"/>
      <c r="D6" s="8"/>
      <c r="E6" s="8"/>
      <c r="F6" s="9"/>
      <c r="G6" s="88"/>
      <c r="H6" s="8"/>
      <c r="I6" s="134" t="s">
        <v>225</v>
      </c>
      <c r="J6" s="135"/>
    </row>
    <row r="7" spans="1:10" ht="12" thickTop="1" x14ac:dyDescent="0.2">
      <c r="A7" s="102" t="s">
        <v>223</v>
      </c>
      <c r="B7" s="4"/>
      <c r="C7" s="4"/>
      <c r="D7" s="4"/>
      <c r="E7" s="4"/>
      <c r="F7" s="5"/>
      <c r="G7" s="102" t="s">
        <v>226</v>
      </c>
      <c r="H7" s="5"/>
      <c r="I7" s="3"/>
      <c r="J7" s="6"/>
    </row>
    <row r="8" spans="1:10" ht="13.5" customHeight="1" thickBot="1" x14ac:dyDescent="0.25">
      <c r="A8" s="14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8"/>
      <c r="C8" s="148"/>
      <c r="D8" s="148"/>
      <c r="E8" s="148"/>
      <c r="F8" s="149"/>
      <c r="G8" s="88"/>
      <c r="H8" s="103">
        <f>fechainicio</f>
        <v>40026</v>
      </c>
      <c r="I8" s="3"/>
      <c r="J8" s="6"/>
    </row>
    <row r="9" spans="1:10" ht="13.5" customHeight="1" thickTop="1" x14ac:dyDescent="0.2">
      <c r="A9" s="147"/>
      <c r="B9" s="148"/>
      <c r="C9" s="148"/>
      <c r="D9" s="148"/>
      <c r="E9" s="148"/>
      <c r="F9" s="149"/>
      <c r="G9" s="102" t="s">
        <v>227</v>
      </c>
      <c r="H9" s="5"/>
      <c r="I9" s="3"/>
      <c r="J9" s="6"/>
    </row>
    <row r="10" spans="1:10" ht="13.5" customHeight="1" thickBot="1" x14ac:dyDescent="0.25">
      <c r="A10" s="150"/>
      <c r="B10" s="151"/>
      <c r="C10" s="151"/>
      <c r="D10" s="151"/>
      <c r="E10" s="151"/>
      <c r="F10" s="152"/>
      <c r="G10" s="88"/>
      <c r="H10" s="103">
        <f>fechaterminacion</f>
        <v>40178</v>
      </c>
      <c r="I10" s="88"/>
      <c r="J10" s="9"/>
    </row>
    <row r="11" spans="1:10" ht="12" thickTop="1" x14ac:dyDescent="0.2">
      <c r="A11" s="102" t="s">
        <v>229</v>
      </c>
      <c r="B11" s="5"/>
      <c r="C11" s="102" t="s">
        <v>230</v>
      </c>
      <c r="D11" s="5"/>
      <c r="E11" s="102" t="s">
        <v>231</v>
      </c>
      <c r="F11" s="5"/>
      <c r="G11" s="102" t="s">
        <v>228</v>
      </c>
      <c r="H11" s="5"/>
      <c r="I11" s="102" t="s">
        <v>232</v>
      </c>
      <c r="J11" s="128"/>
    </row>
    <row r="12" spans="1:10" ht="12.75" customHeight="1" x14ac:dyDescent="0.2">
      <c r="A12" s="159" t="str">
        <f>razonsocial</f>
        <v>MI EMPRESA</v>
      </c>
      <c r="B12" s="160"/>
      <c r="C12" s="159" t="str">
        <f>cargo&amp;" "&amp;responsable</f>
        <v>DIRECTOR GENERAL ENCARGADO CORRESPONDIENTE</v>
      </c>
      <c r="D12" s="160"/>
      <c r="E12" s="105">
        <f>fechadeconcurso</f>
        <v>40017</v>
      </c>
      <c r="F12" s="6"/>
      <c r="G12" s="3"/>
      <c r="H12" s="104" t="str">
        <f>plazocalculado&amp;" días"</f>
        <v>153 días</v>
      </c>
      <c r="I12" s="52" t="s">
        <v>233</v>
      </c>
      <c r="J12" s="129"/>
    </row>
    <row r="13" spans="1:10" ht="13.5" customHeight="1" thickBot="1" x14ac:dyDescent="0.25">
      <c r="A13" s="161"/>
      <c r="B13" s="162"/>
      <c r="C13" s="161"/>
      <c r="D13" s="162"/>
      <c r="E13" s="88"/>
      <c r="F13" s="9"/>
      <c r="G13" s="88"/>
      <c r="H13" s="9"/>
      <c r="I13" s="132"/>
      <c r="J13" s="130"/>
    </row>
    <row r="14" spans="1:10" ht="12.75" thickTop="1" x14ac:dyDescent="0.2">
      <c r="A14" s="96" t="s">
        <v>273</v>
      </c>
      <c r="B14" s="90"/>
      <c r="C14" s="90"/>
      <c r="D14" s="90"/>
      <c r="E14" s="90"/>
      <c r="F14" s="90"/>
      <c r="G14" s="90"/>
      <c r="H14" s="90"/>
      <c r="I14" s="136"/>
      <c r="J14" s="91"/>
    </row>
    <row r="15" spans="1:10" ht="12" customHeight="1" x14ac:dyDescent="0.2">
      <c r="A15" s="163" t="str">
        <f>"DE SUMINISTROS O UTILIZACIÓN CONFORME A LOS PERIODOS DETERMINADOS POR LA "&amp;nombrecliente&amp;", PARA LOS SIGUIENTES RUBROS"</f>
        <v>DE SUMINISTROS O UTILIZACIÓN CONFORME A LOS PERIODOS DETERMINADOS POR LA COMISIÓN NACIONAL DEL AGUA, PARA LOS SIGUIENTES RUBROS</v>
      </c>
      <c r="B15" s="164"/>
      <c r="C15" s="164"/>
      <c r="D15" s="164"/>
      <c r="E15" s="164"/>
      <c r="F15" s="164"/>
      <c r="G15" s="164"/>
      <c r="H15" s="164"/>
      <c r="I15" s="164"/>
      <c r="J15" s="165"/>
    </row>
    <row r="16" spans="1:10" ht="12" customHeight="1" x14ac:dyDescent="0.2">
      <c r="A16" s="163"/>
      <c r="B16" s="164"/>
      <c r="C16" s="164"/>
      <c r="D16" s="164"/>
      <c r="E16" s="164"/>
      <c r="F16" s="164"/>
      <c r="G16" s="164"/>
      <c r="H16" s="164"/>
      <c r="I16" s="164"/>
      <c r="J16" s="165"/>
    </row>
    <row r="17" spans="1:10" ht="12.75" thickBot="1" x14ac:dyDescent="0.25">
      <c r="A17" s="98" t="s">
        <v>220</v>
      </c>
      <c r="B17" s="94"/>
      <c r="C17" s="94"/>
      <c r="D17" s="94"/>
      <c r="E17" s="94"/>
      <c r="F17" s="94"/>
      <c r="G17" s="92"/>
      <c r="H17" s="94"/>
      <c r="I17" s="94"/>
      <c r="J17" s="95"/>
    </row>
    <row r="18" spans="1:10" ht="28.5" customHeight="1" thickTop="1" thickBot="1" x14ac:dyDescent="0.25">
      <c r="A18" s="89" t="s">
        <v>213</v>
      </c>
      <c r="B18" s="89" t="s">
        <v>214</v>
      </c>
      <c r="C18" s="89" t="s">
        <v>215</v>
      </c>
      <c r="D18" s="89" t="s">
        <v>216</v>
      </c>
      <c r="E18" s="89" t="s">
        <v>217</v>
      </c>
      <c r="F18" s="107" t="s">
        <v>218</v>
      </c>
      <c r="G18" s="133" t="s">
        <v>4</v>
      </c>
    </row>
    <row r="19" spans="1:10" ht="12" thickTop="1" x14ac:dyDescent="0.2">
      <c r="A19" s="1" t="s">
        <v>5</v>
      </c>
    </row>
    <row r="20" spans="1:10" x14ac:dyDescent="0.2">
      <c r="A20" s="78" t="s">
        <v>95</v>
      </c>
      <c r="B20" s="144" t="s">
        <v>98</v>
      </c>
      <c r="C20" s="79" t="s">
        <v>200</v>
      </c>
      <c r="D20" s="74" t="s">
        <v>6</v>
      </c>
      <c r="E20" s="110" t="s">
        <v>14</v>
      </c>
      <c r="F20" s="77" t="s">
        <v>16</v>
      </c>
      <c r="G20" s="146" t="s">
        <v>159</v>
      </c>
    </row>
    <row r="21" spans="1:10" x14ac:dyDescent="0.2">
      <c r="A21" s="43"/>
      <c r="D21" s="13"/>
      <c r="E21" s="12"/>
      <c r="G21" s="113" t="s">
        <v>161</v>
      </c>
    </row>
    <row r="22" spans="1:10" x14ac:dyDescent="0.2">
      <c r="A22" s="43"/>
      <c r="D22" s="13"/>
      <c r="E22" s="12"/>
      <c r="G22" s="77" t="s">
        <v>163</v>
      </c>
    </row>
    <row r="23" spans="1:10" x14ac:dyDescent="0.2">
      <c r="A23" s="43"/>
      <c r="D23" s="13"/>
      <c r="E23" s="12"/>
      <c r="G23" s="80"/>
    </row>
    <row r="25" spans="1:10" x14ac:dyDescent="0.2">
      <c r="J25" s="1" t="s">
        <v>7</v>
      </c>
    </row>
  </sheetData>
  <mergeCells count="5">
    <mergeCell ref="A8:F10"/>
    <mergeCell ref="G2:H4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5"/>
  <sheetViews>
    <sheetView showGridLines="0" showZeros="0" zoomScaleNormal="100" workbookViewId="0">
      <selection activeCell="G20" sqref="G20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6" width="10.7109375" style="1" customWidth="1"/>
    <col min="7" max="7" width="9.7109375" style="1" customWidth="1"/>
    <col min="8" max="8" width="11.7109375" style="1" customWidth="1"/>
    <col min="9" max="9" width="14.2851562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3.5" customHeight="1" thickTop="1" x14ac:dyDescent="0.2">
      <c r="A2" s="99" t="s">
        <v>221</v>
      </c>
      <c r="B2" s="4"/>
      <c r="C2" s="4"/>
      <c r="D2" s="4"/>
      <c r="E2" s="4"/>
      <c r="F2" s="5"/>
      <c r="G2" s="153" t="str">
        <f>"LICITACIÓN No. "&amp;numerodeconcurso</f>
        <v>LICITACIÓN No. 2009/0257-0001</v>
      </c>
      <c r="H2" s="154"/>
      <c r="I2" s="2"/>
      <c r="J2" s="5"/>
    </row>
    <row r="3" spans="1:10" ht="12.75" customHeight="1" x14ac:dyDescent="0.2">
      <c r="A3" s="100" t="s">
        <v>219</v>
      </c>
      <c r="F3" s="6"/>
      <c r="G3" s="155"/>
      <c r="H3" s="156"/>
      <c r="I3" s="3"/>
      <c r="J3" s="6"/>
    </row>
    <row r="4" spans="1:10" ht="13.5" customHeight="1" thickBot="1" x14ac:dyDescent="0.25">
      <c r="A4" s="100" t="s">
        <v>222</v>
      </c>
      <c r="F4" s="6"/>
      <c r="G4" s="157"/>
      <c r="H4" s="158"/>
      <c r="I4" s="3"/>
      <c r="J4" s="6"/>
    </row>
    <row r="5" spans="1:10" ht="13.5" thickTop="1" x14ac:dyDescent="0.2">
      <c r="A5" s="100" t="str">
        <f>area&amp;", "&amp;departamento</f>
        <v>Subdirección de planeación y presupuestos, Licitaciones y concursos</v>
      </c>
      <c r="F5" s="6"/>
      <c r="G5" s="2"/>
      <c r="H5" s="4"/>
      <c r="I5" s="134" t="s">
        <v>224</v>
      </c>
      <c r="J5" s="135"/>
    </row>
    <row r="6" spans="1:10" ht="13.5" thickBot="1" x14ac:dyDescent="0.25">
      <c r="A6" s="101"/>
      <c r="B6" s="8"/>
      <c r="C6" s="8"/>
      <c r="D6" s="8"/>
      <c r="E6" s="8"/>
      <c r="F6" s="9"/>
      <c r="G6" s="88"/>
      <c r="H6" s="8"/>
      <c r="I6" s="134" t="s">
        <v>243</v>
      </c>
      <c r="J6" s="135"/>
    </row>
    <row r="7" spans="1:10" ht="12" thickTop="1" x14ac:dyDescent="0.2">
      <c r="A7" s="102" t="s">
        <v>223</v>
      </c>
      <c r="B7" s="4"/>
      <c r="C7" s="4"/>
      <c r="D7" s="4"/>
      <c r="E7" s="4"/>
      <c r="F7" s="5"/>
      <c r="G7" s="102" t="s">
        <v>226</v>
      </c>
      <c r="H7" s="5"/>
      <c r="I7" s="3"/>
      <c r="J7" s="6"/>
    </row>
    <row r="8" spans="1:10" ht="13.5" customHeight="1" thickBot="1" x14ac:dyDescent="0.25">
      <c r="A8" s="14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8"/>
      <c r="C8" s="148"/>
      <c r="D8" s="148"/>
      <c r="E8" s="148"/>
      <c r="F8" s="149"/>
      <c r="G8" s="88"/>
      <c r="H8" s="103">
        <f>fechainicio</f>
        <v>40026</v>
      </c>
      <c r="I8" s="3"/>
      <c r="J8" s="6"/>
    </row>
    <row r="9" spans="1:10" ht="13.5" customHeight="1" thickTop="1" x14ac:dyDescent="0.2">
      <c r="A9" s="147"/>
      <c r="B9" s="148"/>
      <c r="C9" s="148"/>
      <c r="D9" s="148"/>
      <c r="E9" s="148"/>
      <c r="F9" s="149"/>
      <c r="G9" s="102" t="s">
        <v>227</v>
      </c>
      <c r="H9" s="5"/>
      <c r="I9" s="3"/>
      <c r="J9" s="6"/>
    </row>
    <row r="10" spans="1:10" ht="13.5" customHeight="1" thickBot="1" x14ac:dyDescent="0.25">
      <c r="A10" s="150"/>
      <c r="B10" s="151"/>
      <c r="C10" s="151"/>
      <c r="D10" s="151"/>
      <c r="E10" s="151"/>
      <c r="F10" s="152"/>
      <c r="G10" s="88"/>
      <c r="H10" s="103">
        <f>fechaterminacion</f>
        <v>40178</v>
      </c>
      <c r="I10" s="88"/>
      <c r="J10" s="9"/>
    </row>
    <row r="11" spans="1:10" ht="12" thickTop="1" x14ac:dyDescent="0.2">
      <c r="A11" s="102" t="s">
        <v>229</v>
      </c>
      <c r="B11" s="5"/>
      <c r="C11" s="102" t="s">
        <v>230</v>
      </c>
      <c r="D11" s="5"/>
      <c r="E11" s="102" t="s">
        <v>231</v>
      </c>
      <c r="F11" s="5"/>
      <c r="G11" s="102" t="s">
        <v>228</v>
      </c>
      <c r="H11" s="5"/>
      <c r="I11" s="102" t="s">
        <v>232</v>
      </c>
      <c r="J11" s="128"/>
    </row>
    <row r="12" spans="1:10" ht="12.75" customHeight="1" x14ac:dyDescent="0.2">
      <c r="A12" s="159" t="str">
        <f>razonsocial</f>
        <v>MI EMPRESA</v>
      </c>
      <c r="B12" s="160"/>
      <c r="C12" s="159" t="str">
        <f>cargo&amp;" "&amp;responsable</f>
        <v>DIRECTOR GENERAL ENCARGADO CORRESPONDIENTE</v>
      </c>
      <c r="D12" s="160"/>
      <c r="E12" s="105">
        <f>fechadeconcurso</f>
        <v>40017</v>
      </c>
      <c r="F12" s="6"/>
      <c r="G12" s="3"/>
      <c r="H12" s="104" t="str">
        <f>plazocalculado&amp;" días"</f>
        <v>153 días</v>
      </c>
      <c r="I12" s="52" t="s">
        <v>233</v>
      </c>
      <c r="J12" s="129"/>
    </row>
    <row r="13" spans="1:10" ht="13.5" customHeight="1" thickBot="1" x14ac:dyDescent="0.25">
      <c r="A13" s="161"/>
      <c r="B13" s="162"/>
      <c r="C13" s="161"/>
      <c r="D13" s="162"/>
      <c r="E13" s="88"/>
      <c r="F13" s="9"/>
      <c r="G13" s="88"/>
      <c r="H13" s="9"/>
      <c r="I13" s="132"/>
      <c r="J13" s="130"/>
    </row>
    <row r="14" spans="1:10" ht="12.75" thickTop="1" x14ac:dyDescent="0.2">
      <c r="A14" s="96" t="s">
        <v>274</v>
      </c>
      <c r="B14" s="90"/>
      <c r="C14" s="90"/>
      <c r="D14" s="90"/>
      <c r="E14" s="90"/>
      <c r="F14" s="90"/>
      <c r="G14" s="90"/>
      <c r="H14" s="90"/>
      <c r="I14" s="136"/>
      <c r="J14" s="91"/>
    </row>
    <row r="15" spans="1:10" ht="12" customHeight="1" x14ac:dyDescent="0.2">
      <c r="A15" s="163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4"/>
      <c r="C15" s="164"/>
      <c r="D15" s="164"/>
      <c r="E15" s="164"/>
      <c r="F15" s="164"/>
      <c r="G15" s="164"/>
      <c r="H15" s="164"/>
      <c r="I15" s="164"/>
      <c r="J15" s="165"/>
    </row>
    <row r="16" spans="1:10" ht="12" customHeight="1" x14ac:dyDescent="0.2">
      <c r="A16" s="163"/>
      <c r="B16" s="164"/>
      <c r="C16" s="164"/>
      <c r="D16" s="164"/>
      <c r="E16" s="164"/>
      <c r="F16" s="164"/>
      <c r="G16" s="164"/>
      <c r="H16" s="164"/>
      <c r="I16" s="164"/>
      <c r="J16" s="165"/>
    </row>
    <row r="17" spans="1:10" ht="12.75" thickBot="1" x14ac:dyDescent="0.25">
      <c r="A17" s="98" t="s">
        <v>234</v>
      </c>
      <c r="B17" s="94"/>
      <c r="C17" s="94"/>
      <c r="D17" s="94"/>
      <c r="E17" s="94"/>
      <c r="F17" s="94"/>
      <c r="G17" s="92"/>
      <c r="H17" s="94"/>
      <c r="I17" s="94"/>
      <c r="J17" s="95"/>
    </row>
    <row r="18" spans="1:10" ht="28.5" customHeight="1" thickTop="1" thickBot="1" x14ac:dyDescent="0.25">
      <c r="A18" s="89" t="s">
        <v>213</v>
      </c>
      <c r="B18" s="89" t="s">
        <v>235</v>
      </c>
      <c r="C18" s="89" t="s">
        <v>215</v>
      </c>
      <c r="D18" s="89" t="s">
        <v>216</v>
      </c>
      <c r="E18" s="89" t="s">
        <v>217</v>
      </c>
      <c r="F18" s="107" t="s">
        <v>218</v>
      </c>
      <c r="G18" s="106" t="s">
        <v>4</v>
      </c>
    </row>
    <row r="19" spans="1:10" ht="12" thickTop="1" x14ac:dyDescent="0.2">
      <c r="A19" s="1" t="s">
        <v>5</v>
      </c>
    </row>
    <row r="20" spans="1:10" x14ac:dyDescent="0.2">
      <c r="A20" s="78" t="s">
        <v>95</v>
      </c>
      <c r="B20" s="144" t="s">
        <v>98</v>
      </c>
      <c r="C20" s="79" t="s">
        <v>200</v>
      </c>
      <c r="D20" s="74" t="s">
        <v>6</v>
      </c>
      <c r="E20" s="110" t="s">
        <v>14</v>
      </c>
      <c r="F20" s="77" t="s">
        <v>16</v>
      </c>
      <c r="G20" s="146" t="s">
        <v>159</v>
      </c>
    </row>
    <row r="21" spans="1:10" x14ac:dyDescent="0.2">
      <c r="A21" s="43"/>
      <c r="D21" s="13"/>
      <c r="E21" s="12"/>
      <c r="G21" s="113" t="s">
        <v>161</v>
      </c>
    </row>
    <row r="22" spans="1:10" x14ac:dyDescent="0.2">
      <c r="A22" s="43"/>
      <c r="D22" s="13"/>
      <c r="E22" s="12"/>
      <c r="G22" s="77" t="s">
        <v>163</v>
      </c>
    </row>
    <row r="23" spans="1:10" x14ac:dyDescent="0.2">
      <c r="A23" s="43"/>
      <c r="D23" s="13"/>
      <c r="E23" s="12"/>
      <c r="G23" s="80"/>
    </row>
    <row r="25" spans="1:10" x14ac:dyDescent="0.2">
      <c r="J25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showZeros="0" zoomScaleNormal="100" workbookViewId="0">
      <selection activeCell="J21" sqref="J21"/>
    </sheetView>
  </sheetViews>
  <sheetFormatPr baseColWidth="10" defaultRowHeight="11.25" x14ac:dyDescent="0.2"/>
  <cols>
    <col min="1" max="1" width="11.42578125" style="1"/>
    <col min="2" max="2" width="25.7109375" style="1" customWidth="1"/>
    <col min="3" max="3" width="10.7109375" style="1" customWidth="1"/>
    <col min="4" max="4" width="11" style="1" hidden="1" customWidth="1"/>
    <col min="5" max="5" width="11.7109375" style="1" customWidth="1"/>
    <col min="6" max="6" width="6.7109375" style="1" bestFit="1" customWidth="1"/>
    <col min="7" max="7" width="8.7109375" style="1" bestFit="1" customWidth="1"/>
    <col min="8" max="8" width="7.85546875" style="1" bestFit="1" customWidth="1"/>
    <col min="9" max="9" width="12.7109375" style="1" customWidth="1"/>
    <col min="10" max="10" width="9.7109375" style="1" customWidth="1"/>
    <col min="11" max="11" width="13.7109375" style="1" customWidth="1"/>
    <col min="12" max="16384" width="11.42578125" style="1"/>
  </cols>
  <sheetData>
    <row r="1" spans="1:12" ht="12" thickBot="1" x14ac:dyDescent="0.25">
      <c r="A1" s="1" t="s">
        <v>0</v>
      </c>
    </row>
    <row r="2" spans="1:12" ht="13.5" customHeight="1" thickTop="1" x14ac:dyDescent="0.2">
      <c r="A2" s="99" t="s">
        <v>221</v>
      </c>
      <c r="B2" s="4"/>
      <c r="C2" s="4"/>
      <c r="D2" s="4"/>
      <c r="E2" s="4"/>
      <c r="F2" s="4"/>
      <c r="G2" s="4"/>
      <c r="H2" s="5"/>
      <c r="I2" s="166" t="str">
        <f>"LICITACIÓN No. "&amp;numerodeconcurso</f>
        <v>LICITACIÓN No. 2009/0257-0001</v>
      </c>
      <c r="J2" s="154"/>
      <c r="K2" s="2"/>
      <c r="L2" s="5"/>
    </row>
    <row r="3" spans="1:12" ht="12.75" customHeight="1" x14ac:dyDescent="0.2">
      <c r="A3" s="100" t="s">
        <v>219</v>
      </c>
      <c r="H3" s="6"/>
      <c r="I3" s="167"/>
      <c r="J3" s="156"/>
      <c r="K3" s="3"/>
      <c r="L3" s="6"/>
    </row>
    <row r="4" spans="1:12" ht="13.5" customHeight="1" thickBot="1" x14ac:dyDescent="0.25">
      <c r="A4" s="100" t="s">
        <v>222</v>
      </c>
      <c r="H4" s="6"/>
      <c r="I4" s="168"/>
      <c r="J4" s="158"/>
      <c r="K4" s="3"/>
      <c r="L4" s="6"/>
    </row>
    <row r="5" spans="1:12" ht="13.5" thickTop="1" x14ac:dyDescent="0.2">
      <c r="A5" s="100" t="str">
        <f>area&amp;", "&amp;departamento</f>
        <v>Subdirección de planeación y presupuestos, Licitaciones y concursos</v>
      </c>
      <c r="H5" s="6"/>
      <c r="I5" s="4"/>
      <c r="J5" s="4"/>
      <c r="K5" s="134" t="s">
        <v>224</v>
      </c>
      <c r="L5" s="135"/>
    </row>
    <row r="6" spans="1:12" ht="13.5" thickBot="1" x14ac:dyDescent="0.25">
      <c r="A6" s="101"/>
      <c r="B6" s="8"/>
      <c r="C6" s="8"/>
      <c r="D6" s="8"/>
      <c r="E6" s="8"/>
      <c r="F6" s="8"/>
      <c r="G6" s="8"/>
      <c r="H6" s="9"/>
      <c r="I6" s="8"/>
      <c r="J6" s="8"/>
      <c r="K6" s="134" t="s">
        <v>244</v>
      </c>
      <c r="L6" s="135"/>
    </row>
    <row r="7" spans="1:12" ht="12" thickTop="1" x14ac:dyDescent="0.2">
      <c r="A7" s="102" t="s">
        <v>223</v>
      </c>
      <c r="B7" s="4"/>
      <c r="C7" s="4"/>
      <c r="D7" s="4"/>
      <c r="E7" s="4"/>
      <c r="F7" s="4"/>
      <c r="G7" s="4"/>
      <c r="H7" s="5"/>
      <c r="I7" s="112" t="s">
        <v>226</v>
      </c>
      <c r="J7" s="5"/>
      <c r="K7" s="3"/>
      <c r="L7" s="6"/>
    </row>
    <row r="8" spans="1:12" ht="13.5" customHeight="1" thickBot="1" x14ac:dyDescent="0.25">
      <c r="A8" s="14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8"/>
      <c r="C8" s="148"/>
      <c r="D8" s="148"/>
      <c r="E8" s="148"/>
      <c r="F8" s="148"/>
      <c r="G8" s="148"/>
      <c r="H8" s="108"/>
      <c r="I8" s="8"/>
      <c r="J8" s="103">
        <f>fechainicio</f>
        <v>40026</v>
      </c>
      <c r="K8" s="3"/>
      <c r="L8" s="6"/>
    </row>
    <row r="9" spans="1:12" ht="13.5" customHeight="1" thickTop="1" x14ac:dyDescent="0.2">
      <c r="A9" s="147"/>
      <c r="B9" s="148"/>
      <c r="C9" s="148"/>
      <c r="D9" s="148"/>
      <c r="E9" s="148"/>
      <c r="F9" s="148"/>
      <c r="G9" s="148"/>
      <c r="H9" s="108"/>
      <c r="I9" s="112" t="s">
        <v>227</v>
      </c>
      <c r="J9" s="5"/>
      <c r="K9" s="3"/>
      <c r="L9" s="6"/>
    </row>
    <row r="10" spans="1:12" ht="13.5" customHeight="1" thickBot="1" x14ac:dyDescent="0.25">
      <c r="A10" s="150"/>
      <c r="B10" s="151"/>
      <c r="C10" s="151"/>
      <c r="D10" s="151"/>
      <c r="E10" s="151"/>
      <c r="F10" s="151"/>
      <c r="G10" s="151"/>
      <c r="H10" s="109"/>
      <c r="I10" s="8"/>
      <c r="J10" s="103">
        <f>fechaterminacion</f>
        <v>40178</v>
      </c>
      <c r="K10" s="88"/>
      <c r="L10" s="9"/>
    </row>
    <row r="11" spans="1:12" ht="12" thickTop="1" x14ac:dyDescent="0.2">
      <c r="A11" s="52" t="s">
        <v>229</v>
      </c>
      <c r="C11" s="52" t="s">
        <v>230</v>
      </c>
      <c r="D11" s="65"/>
      <c r="F11" s="6"/>
      <c r="G11" s="65" t="s">
        <v>231</v>
      </c>
      <c r="I11" s="102" t="s">
        <v>228</v>
      </c>
      <c r="J11" s="5"/>
      <c r="K11" s="102" t="s">
        <v>232</v>
      </c>
      <c r="L11" s="128"/>
    </row>
    <row r="12" spans="1:12" ht="12.75" customHeight="1" x14ac:dyDescent="0.2">
      <c r="A12" s="159" t="str">
        <f>razonsocial</f>
        <v>MI EMPRESA</v>
      </c>
      <c r="B12" s="169"/>
      <c r="C12" s="159" t="str">
        <f>cargo&amp;" "&amp;responsable</f>
        <v>DIRECTOR GENERAL ENCARGADO CORRESPONDIENTE</v>
      </c>
      <c r="D12" s="169"/>
      <c r="E12" s="169"/>
      <c r="F12" s="160"/>
      <c r="G12" s="87">
        <f>fechadeconcurso</f>
        <v>40017</v>
      </c>
      <c r="I12" s="3"/>
      <c r="J12" s="104" t="str">
        <f>plazocalculado&amp;" días"</f>
        <v>153 días</v>
      </c>
      <c r="K12" s="52" t="s">
        <v>233</v>
      </c>
      <c r="L12" s="129"/>
    </row>
    <row r="13" spans="1:12" ht="13.5" customHeight="1" thickBot="1" x14ac:dyDescent="0.25">
      <c r="A13" s="161"/>
      <c r="B13" s="170"/>
      <c r="C13" s="161"/>
      <c r="D13" s="170"/>
      <c r="E13" s="170"/>
      <c r="F13" s="162"/>
      <c r="G13" s="8"/>
      <c r="H13" s="8"/>
      <c r="I13" s="88"/>
      <c r="J13" s="9"/>
      <c r="K13" s="132"/>
      <c r="L13" s="130"/>
    </row>
    <row r="14" spans="1:12" ht="12.75" thickTop="1" x14ac:dyDescent="0.2">
      <c r="A14" s="96" t="s">
        <v>275</v>
      </c>
      <c r="B14" s="90"/>
      <c r="C14" s="92"/>
      <c r="D14" s="92"/>
      <c r="E14" s="92"/>
      <c r="F14" s="92"/>
      <c r="G14" s="90"/>
      <c r="H14" s="90"/>
      <c r="I14" s="90"/>
      <c r="J14" s="90"/>
      <c r="K14" s="136"/>
      <c r="L14" s="91"/>
    </row>
    <row r="15" spans="1:12" ht="12" customHeight="1" x14ac:dyDescent="0.2">
      <c r="A15" s="163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5"/>
    </row>
    <row r="16" spans="1:12" ht="12" customHeight="1" x14ac:dyDescent="0.2">
      <c r="A16" s="163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5"/>
    </row>
    <row r="17" spans="1:12" ht="12.75" thickBot="1" x14ac:dyDescent="0.25">
      <c r="A17" s="97" t="s">
        <v>236</v>
      </c>
      <c r="B17" s="92"/>
      <c r="C17" s="92"/>
      <c r="D17" s="92"/>
      <c r="E17" s="92"/>
      <c r="F17" s="92"/>
      <c r="G17" s="92"/>
      <c r="H17" s="92"/>
      <c r="I17" s="92"/>
      <c r="J17" s="94"/>
      <c r="K17" s="94"/>
      <c r="L17" s="95"/>
    </row>
    <row r="18" spans="1:12" ht="14.25" customHeight="1" thickTop="1" thickBot="1" x14ac:dyDescent="0.25">
      <c r="A18" s="171" t="s">
        <v>213</v>
      </c>
      <c r="B18" s="171" t="s">
        <v>235</v>
      </c>
      <c r="C18" s="171" t="s">
        <v>240</v>
      </c>
      <c r="D18" s="171" t="s">
        <v>245</v>
      </c>
      <c r="E18" s="171" t="s">
        <v>241</v>
      </c>
      <c r="F18" s="171" t="s">
        <v>216</v>
      </c>
      <c r="G18" s="171" t="s">
        <v>237</v>
      </c>
      <c r="H18" s="171"/>
      <c r="I18" s="171" t="s">
        <v>242</v>
      </c>
      <c r="J18" s="172" t="s">
        <v>4</v>
      </c>
    </row>
    <row r="19" spans="1:12" ht="28.5" customHeight="1" thickTop="1" thickBot="1" x14ac:dyDescent="0.25">
      <c r="A19" s="171"/>
      <c r="B19" s="171"/>
      <c r="C19" s="171"/>
      <c r="D19" s="171"/>
      <c r="E19" s="171"/>
      <c r="F19" s="171"/>
      <c r="G19" s="111" t="s">
        <v>238</v>
      </c>
      <c r="H19" s="111" t="s">
        <v>239</v>
      </c>
      <c r="I19" s="171"/>
      <c r="J19" s="173"/>
    </row>
    <row r="20" spans="1:12" ht="12" thickTop="1" x14ac:dyDescent="0.2">
      <c r="A20" s="1" t="s">
        <v>5</v>
      </c>
    </row>
    <row r="21" spans="1:12" x14ac:dyDescent="0.2">
      <c r="A21" s="78" t="s">
        <v>95</v>
      </c>
      <c r="B21" s="144" t="s">
        <v>98</v>
      </c>
      <c r="C21" s="79" t="s">
        <v>200</v>
      </c>
      <c r="D21" s="74">
        <f>IF(F21&lt;&gt;"",8,"")</f>
        <v>8</v>
      </c>
      <c r="E21" s="110" t="e">
        <f>IF(F21&lt;&gt;"",ROUND(H21/(D21*G21),4),"")</f>
        <v>#VALUE!</v>
      </c>
      <c r="F21" s="74" t="s">
        <v>6</v>
      </c>
      <c r="G21" s="74">
        <f>IF(F21&lt;&gt;"",1,"")</f>
        <v>1</v>
      </c>
      <c r="H21" s="110" t="s">
        <v>14</v>
      </c>
      <c r="I21" s="77" t="s">
        <v>16</v>
      </c>
      <c r="J21" s="146" t="s">
        <v>159</v>
      </c>
    </row>
    <row r="22" spans="1:12" x14ac:dyDescent="0.2">
      <c r="A22" s="43"/>
      <c r="F22" s="13"/>
      <c r="G22" s="12"/>
      <c r="H22" s="12"/>
      <c r="J22" s="113" t="s">
        <v>161</v>
      </c>
    </row>
    <row r="23" spans="1:12" x14ac:dyDescent="0.2">
      <c r="A23" s="43"/>
      <c r="F23" s="13"/>
      <c r="G23" s="12"/>
      <c r="H23" s="12"/>
      <c r="J23" s="77" t="s">
        <v>163</v>
      </c>
    </row>
    <row r="24" spans="1:12" x14ac:dyDescent="0.2">
      <c r="A24" s="43"/>
      <c r="F24" s="13"/>
      <c r="G24" s="12"/>
      <c r="H24" s="12"/>
      <c r="J24" s="80"/>
    </row>
    <row r="26" spans="1:12" x14ac:dyDescent="0.2">
      <c r="L26" s="1" t="s">
        <v>7</v>
      </c>
    </row>
  </sheetData>
  <mergeCells count="14">
    <mergeCell ref="I2:J4"/>
    <mergeCell ref="A8:G10"/>
    <mergeCell ref="A12:B13"/>
    <mergeCell ref="G18:H18"/>
    <mergeCell ref="A18:A19"/>
    <mergeCell ref="B18:B19"/>
    <mergeCell ref="C18:C19"/>
    <mergeCell ref="E18:E19"/>
    <mergeCell ref="F18:F19"/>
    <mergeCell ref="I18:I19"/>
    <mergeCell ref="J18:J19"/>
    <mergeCell ref="C12:F13"/>
    <mergeCell ref="D18:D19"/>
    <mergeCell ref="A15:L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6"/>
  <sheetViews>
    <sheetView showGridLines="0" showZeros="0" zoomScaleNormal="100" workbookViewId="0">
      <selection activeCell="G21" sqref="G21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6" width="10.7109375" style="1" customWidth="1"/>
    <col min="7" max="7" width="9.7109375" style="1" customWidth="1"/>
    <col min="8" max="8" width="11.7109375" style="1" customWidth="1"/>
    <col min="9" max="9" width="14.2851562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3.5" customHeight="1" thickTop="1" x14ac:dyDescent="0.2">
      <c r="A2" s="99" t="s">
        <v>221</v>
      </c>
      <c r="B2" s="4"/>
      <c r="C2" s="4"/>
      <c r="D2" s="4"/>
      <c r="E2" s="4"/>
      <c r="F2" s="5"/>
      <c r="G2" s="153" t="str">
        <f>"LICITACIÓN No. "&amp;numerodeconcurso</f>
        <v>LICITACIÓN No. 2009/0257-0001</v>
      </c>
      <c r="H2" s="154"/>
      <c r="I2" s="2"/>
      <c r="J2" s="5"/>
    </row>
    <row r="3" spans="1:10" ht="12.75" customHeight="1" x14ac:dyDescent="0.2">
      <c r="A3" s="100" t="s">
        <v>219</v>
      </c>
      <c r="F3" s="6"/>
      <c r="G3" s="155"/>
      <c r="H3" s="156"/>
      <c r="I3" s="3"/>
      <c r="J3" s="6"/>
    </row>
    <row r="4" spans="1:10" ht="13.5" customHeight="1" thickBot="1" x14ac:dyDescent="0.25">
      <c r="A4" s="100" t="s">
        <v>222</v>
      </c>
      <c r="F4" s="6"/>
      <c r="G4" s="157"/>
      <c r="H4" s="158"/>
      <c r="I4" s="3"/>
      <c r="J4" s="6"/>
    </row>
    <row r="5" spans="1:10" ht="13.5" thickTop="1" x14ac:dyDescent="0.2">
      <c r="A5" s="100" t="str">
        <f>area&amp;", "&amp;departamento</f>
        <v>Subdirección de planeación y presupuestos, Licitaciones y concursos</v>
      </c>
      <c r="F5" s="6"/>
      <c r="G5" s="2"/>
      <c r="H5" s="4"/>
      <c r="I5" s="134" t="s">
        <v>224</v>
      </c>
      <c r="J5" s="135"/>
    </row>
    <row r="6" spans="1:10" ht="13.5" thickBot="1" x14ac:dyDescent="0.25">
      <c r="A6" s="101"/>
      <c r="B6" s="8"/>
      <c r="C6" s="8"/>
      <c r="D6" s="8"/>
      <c r="E6" s="8"/>
      <c r="F6" s="9"/>
      <c r="G6" s="88"/>
      <c r="H6" s="8"/>
      <c r="I6" s="134" t="s">
        <v>246</v>
      </c>
      <c r="J6" s="135"/>
    </row>
    <row r="7" spans="1:10" ht="12" thickTop="1" x14ac:dyDescent="0.2">
      <c r="A7" s="102" t="s">
        <v>223</v>
      </c>
      <c r="B7" s="4"/>
      <c r="C7" s="4"/>
      <c r="D7" s="4"/>
      <c r="E7" s="4"/>
      <c r="F7" s="5"/>
      <c r="G7" s="102" t="s">
        <v>226</v>
      </c>
      <c r="H7" s="5"/>
      <c r="I7" s="3"/>
      <c r="J7" s="6"/>
    </row>
    <row r="8" spans="1:10" ht="13.5" customHeight="1" thickBot="1" x14ac:dyDescent="0.25">
      <c r="A8" s="14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8"/>
      <c r="C8" s="148"/>
      <c r="D8" s="148"/>
      <c r="E8" s="148"/>
      <c r="F8" s="149"/>
      <c r="G8" s="88"/>
      <c r="H8" s="103">
        <f>fechainicio</f>
        <v>40026</v>
      </c>
      <c r="I8" s="3"/>
      <c r="J8" s="6"/>
    </row>
    <row r="9" spans="1:10" ht="13.5" customHeight="1" thickTop="1" x14ac:dyDescent="0.2">
      <c r="A9" s="147"/>
      <c r="B9" s="148"/>
      <c r="C9" s="148"/>
      <c r="D9" s="148"/>
      <c r="E9" s="148"/>
      <c r="F9" s="149"/>
      <c r="G9" s="102" t="s">
        <v>227</v>
      </c>
      <c r="H9" s="5"/>
      <c r="I9" s="3"/>
      <c r="J9" s="6"/>
    </row>
    <row r="10" spans="1:10" ht="13.5" customHeight="1" thickBot="1" x14ac:dyDescent="0.25">
      <c r="A10" s="150"/>
      <c r="B10" s="151"/>
      <c r="C10" s="151"/>
      <c r="D10" s="151"/>
      <c r="E10" s="151"/>
      <c r="F10" s="152"/>
      <c r="G10" s="88"/>
      <c r="H10" s="103">
        <f>fechaterminacion</f>
        <v>40178</v>
      </c>
      <c r="I10" s="88"/>
      <c r="J10" s="9"/>
    </row>
    <row r="11" spans="1:10" ht="12" thickTop="1" x14ac:dyDescent="0.2">
      <c r="A11" s="102" t="s">
        <v>229</v>
      </c>
      <c r="B11" s="5"/>
      <c r="C11" s="102" t="s">
        <v>230</v>
      </c>
      <c r="D11" s="5"/>
      <c r="E11" s="102" t="s">
        <v>231</v>
      </c>
      <c r="F11" s="5"/>
      <c r="G11" s="102" t="s">
        <v>228</v>
      </c>
      <c r="H11" s="5"/>
      <c r="I11" s="102" t="s">
        <v>232</v>
      </c>
      <c r="J11" s="128"/>
    </row>
    <row r="12" spans="1:10" ht="12.75" customHeight="1" x14ac:dyDescent="0.2">
      <c r="A12" s="159" t="str">
        <f>razonsocial</f>
        <v>MI EMPRESA</v>
      </c>
      <c r="B12" s="160"/>
      <c r="C12" s="159" t="str">
        <f>cargo&amp;" "&amp;responsable</f>
        <v>DIRECTOR GENERAL ENCARGADO CORRESPONDIENTE</v>
      </c>
      <c r="D12" s="160"/>
      <c r="E12" s="105">
        <f>fechadeconcurso</f>
        <v>40017</v>
      </c>
      <c r="F12" s="6"/>
      <c r="G12" s="3"/>
      <c r="H12" s="104" t="str">
        <f>plazocalculado&amp;" días"</f>
        <v>153 días</v>
      </c>
      <c r="I12" s="52" t="s">
        <v>233</v>
      </c>
      <c r="J12" s="129"/>
    </row>
    <row r="13" spans="1:10" ht="13.5" customHeight="1" thickBot="1" x14ac:dyDescent="0.25">
      <c r="A13" s="161"/>
      <c r="B13" s="162"/>
      <c r="C13" s="161"/>
      <c r="D13" s="162"/>
      <c r="E13" s="88"/>
      <c r="F13" s="9"/>
      <c r="G13" s="88"/>
      <c r="H13" s="9"/>
      <c r="I13" s="132"/>
      <c r="J13" s="130"/>
    </row>
    <row r="14" spans="1:10" ht="12.75" thickTop="1" x14ac:dyDescent="0.2">
      <c r="A14" s="96" t="s">
        <v>274</v>
      </c>
      <c r="B14" s="90"/>
      <c r="C14" s="90"/>
      <c r="D14" s="90"/>
      <c r="E14" s="90"/>
      <c r="F14" s="90"/>
      <c r="G14" s="90"/>
      <c r="H14" s="90"/>
      <c r="I14" s="136"/>
      <c r="J14" s="91"/>
    </row>
    <row r="15" spans="1:10" ht="12" customHeight="1" x14ac:dyDescent="0.2">
      <c r="A15" s="163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4"/>
      <c r="C15" s="164"/>
      <c r="D15" s="164"/>
      <c r="E15" s="164"/>
      <c r="F15" s="164"/>
      <c r="G15" s="164"/>
      <c r="H15" s="164"/>
      <c r="I15" s="164"/>
      <c r="J15" s="165"/>
    </row>
    <row r="16" spans="1:10" ht="12" customHeight="1" x14ac:dyDescent="0.2">
      <c r="A16" s="163"/>
      <c r="B16" s="164"/>
      <c r="C16" s="164"/>
      <c r="D16" s="164"/>
      <c r="E16" s="164"/>
      <c r="F16" s="164"/>
      <c r="G16" s="164"/>
      <c r="H16" s="164"/>
      <c r="I16" s="164"/>
      <c r="J16" s="165"/>
    </row>
    <row r="17" spans="1:10" ht="12" x14ac:dyDescent="0.2">
      <c r="A17" s="97" t="s">
        <v>247</v>
      </c>
      <c r="B17" s="92"/>
      <c r="C17" s="92"/>
      <c r="D17" s="92"/>
      <c r="E17" s="92"/>
      <c r="F17" s="92"/>
      <c r="G17" s="92"/>
      <c r="H17" s="92"/>
      <c r="I17" s="136"/>
      <c r="J17" s="93"/>
    </row>
    <row r="18" spans="1:10" ht="12.75" thickBot="1" x14ac:dyDescent="0.25">
      <c r="A18" s="98" t="s">
        <v>248</v>
      </c>
      <c r="B18" s="94"/>
      <c r="C18" s="94"/>
      <c r="D18" s="94"/>
      <c r="E18" s="94"/>
      <c r="F18" s="94"/>
      <c r="G18" s="92"/>
      <c r="H18" s="94"/>
      <c r="I18" s="94"/>
      <c r="J18" s="95"/>
    </row>
    <row r="19" spans="1:10" ht="28.5" customHeight="1" thickTop="1" thickBot="1" x14ac:dyDescent="0.25">
      <c r="A19" s="89" t="s">
        <v>213</v>
      </c>
      <c r="B19" s="89" t="s">
        <v>235</v>
      </c>
      <c r="C19" s="89" t="s">
        <v>215</v>
      </c>
      <c r="D19" s="89" t="s">
        <v>216</v>
      </c>
      <c r="E19" s="89" t="s">
        <v>217</v>
      </c>
      <c r="F19" s="107" t="s">
        <v>218</v>
      </c>
      <c r="G19" s="133" t="s">
        <v>4</v>
      </c>
    </row>
    <row r="20" spans="1:10" ht="12" thickTop="1" x14ac:dyDescent="0.2">
      <c r="A20" s="1" t="s">
        <v>5</v>
      </c>
    </row>
    <row r="21" spans="1:10" x14ac:dyDescent="0.2">
      <c r="A21" s="78" t="s">
        <v>95</v>
      </c>
      <c r="B21" s="144" t="s">
        <v>98</v>
      </c>
      <c r="C21" s="79" t="s">
        <v>200</v>
      </c>
      <c r="D21" s="74" t="s">
        <v>6</v>
      </c>
      <c r="E21" s="110" t="s">
        <v>14</v>
      </c>
      <c r="F21" s="77" t="s">
        <v>16</v>
      </c>
      <c r="G21" s="146" t="s">
        <v>159</v>
      </c>
    </row>
    <row r="22" spans="1:10" x14ac:dyDescent="0.2">
      <c r="A22" s="43"/>
      <c r="D22" s="13"/>
      <c r="E22" s="12"/>
      <c r="G22" s="113" t="s">
        <v>161</v>
      </c>
    </row>
    <row r="23" spans="1:10" x14ac:dyDescent="0.2">
      <c r="A23" s="43"/>
      <c r="D23" s="13"/>
      <c r="E23" s="12"/>
      <c r="G23" s="77" t="s">
        <v>163</v>
      </c>
    </row>
    <row r="24" spans="1:10" x14ac:dyDescent="0.2">
      <c r="A24" s="43"/>
      <c r="D24" s="13"/>
      <c r="E24" s="12"/>
      <c r="G24" s="80"/>
    </row>
    <row r="26" spans="1:10" x14ac:dyDescent="0.2">
      <c r="J26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9"/>
  <sheetViews>
    <sheetView showGridLines="0" showZeros="0" zoomScaleNormal="100" workbookViewId="0">
      <selection activeCell="J21" sqref="J21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5" width="8.7109375" style="1" customWidth="1"/>
    <col min="6" max="9" width="10.7109375" style="1" customWidth="1"/>
    <col min="10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99" t="s">
        <v>221</v>
      </c>
      <c r="B2" s="4"/>
      <c r="C2" s="4"/>
      <c r="D2" s="4"/>
      <c r="E2" s="4"/>
      <c r="F2" s="5"/>
      <c r="G2" s="153" t="str">
        <f>"LICITACIÓN No. "&amp;numerodeconcurso</f>
        <v>LICITACIÓN No. 2009/0257-0001</v>
      </c>
      <c r="H2" s="154"/>
      <c r="I2" s="2"/>
      <c r="J2" s="5"/>
    </row>
    <row r="3" spans="1:10" ht="12" x14ac:dyDescent="0.2">
      <c r="A3" s="100" t="s">
        <v>219</v>
      </c>
      <c r="F3" s="6"/>
      <c r="G3" s="155"/>
      <c r="H3" s="156"/>
      <c r="I3" s="3"/>
      <c r="J3" s="6"/>
    </row>
    <row r="4" spans="1:10" ht="12.75" thickBot="1" x14ac:dyDescent="0.25">
      <c r="A4" s="100" t="s">
        <v>222</v>
      </c>
      <c r="F4" s="6"/>
      <c r="G4" s="157"/>
      <c r="H4" s="158"/>
      <c r="I4" s="3"/>
      <c r="J4" s="6"/>
    </row>
    <row r="5" spans="1:10" ht="13.5" thickTop="1" x14ac:dyDescent="0.2">
      <c r="A5" s="100" t="str">
        <f>area&amp;", "&amp;departamento</f>
        <v>Subdirección de planeación y presupuestos, Licitaciones y concursos</v>
      </c>
      <c r="F5" s="6"/>
      <c r="G5" s="2"/>
      <c r="H5" s="4"/>
      <c r="I5" s="134" t="s">
        <v>224</v>
      </c>
      <c r="J5" s="135"/>
    </row>
    <row r="6" spans="1:10" ht="13.5" thickBot="1" x14ac:dyDescent="0.25">
      <c r="A6" s="101"/>
      <c r="B6" s="8"/>
      <c r="C6" s="8"/>
      <c r="D6" s="8"/>
      <c r="E6" s="8"/>
      <c r="F6" s="9"/>
      <c r="G6" s="88"/>
      <c r="H6" s="8"/>
      <c r="I6" s="131"/>
      <c r="J6" s="127"/>
    </row>
    <row r="7" spans="1:10" ht="12" thickTop="1" x14ac:dyDescent="0.2">
      <c r="A7" s="102" t="s">
        <v>223</v>
      </c>
      <c r="B7" s="4"/>
      <c r="C7" s="4"/>
      <c r="D7" s="4"/>
      <c r="E7" s="4"/>
      <c r="F7" s="5"/>
      <c r="G7" s="102" t="s">
        <v>226</v>
      </c>
      <c r="H7" s="5"/>
      <c r="I7" s="3"/>
      <c r="J7" s="6"/>
    </row>
    <row r="8" spans="1:10" ht="12" thickBot="1" x14ac:dyDescent="0.25">
      <c r="A8" s="14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8"/>
      <c r="C8" s="148"/>
      <c r="D8" s="148"/>
      <c r="E8" s="148"/>
      <c r="F8" s="149"/>
      <c r="G8" s="88"/>
      <c r="H8" s="103">
        <f>fechainicio</f>
        <v>40026</v>
      </c>
      <c r="I8" s="3"/>
      <c r="J8" s="6"/>
    </row>
    <row r="9" spans="1:10" ht="12" thickTop="1" x14ac:dyDescent="0.2">
      <c r="A9" s="147"/>
      <c r="B9" s="148"/>
      <c r="C9" s="148"/>
      <c r="D9" s="148"/>
      <c r="E9" s="148"/>
      <c r="F9" s="149"/>
      <c r="G9" s="102" t="s">
        <v>227</v>
      </c>
      <c r="H9" s="5"/>
      <c r="I9" s="3"/>
      <c r="J9" s="6"/>
    </row>
    <row r="10" spans="1:10" ht="12" thickBot="1" x14ac:dyDescent="0.25">
      <c r="A10" s="150"/>
      <c r="B10" s="151"/>
      <c r="C10" s="151"/>
      <c r="D10" s="151"/>
      <c r="E10" s="151"/>
      <c r="F10" s="152"/>
      <c r="G10" s="88"/>
      <c r="H10" s="103">
        <f>fechaterminacion</f>
        <v>40178</v>
      </c>
      <c r="I10" s="88"/>
      <c r="J10" s="9"/>
    </row>
    <row r="11" spans="1:10" ht="12" thickTop="1" x14ac:dyDescent="0.2">
      <c r="A11" s="102" t="s">
        <v>229</v>
      </c>
      <c r="B11" s="5"/>
      <c r="C11" s="102" t="s">
        <v>230</v>
      </c>
      <c r="D11" s="5"/>
      <c r="E11" s="102" t="s">
        <v>231</v>
      </c>
      <c r="F11" s="5"/>
      <c r="G11" s="102" t="s">
        <v>228</v>
      </c>
      <c r="H11" s="5"/>
      <c r="I11" s="102" t="s">
        <v>232</v>
      </c>
      <c r="J11" s="128"/>
    </row>
    <row r="12" spans="1:10" x14ac:dyDescent="0.2">
      <c r="A12" s="159" t="str">
        <f>razonsocial</f>
        <v>MI EMPRESA</v>
      </c>
      <c r="B12" s="160"/>
      <c r="C12" s="159" t="str">
        <f>cargo&amp;" "&amp;responsable</f>
        <v>DIRECTOR GENERAL ENCARGADO CORRESPONDIENTE</v>
      </c>
      <c r="D12" s="160"/>
      <c r="E12" s="105">
        <f>fechadeconcurso</f>
        <v>40017</v>
      </c>
      <c r="F12" s="6"/>
      <c r="G12" s="3"/>
      <c r="H12" s="104" t="str">
        <f>plazocalculado&amp;" días"</f>
        <v>153 días</v>
      </c>
      <c r="I12" s="52" t="s">
        <v>233</v>
      </c>
      <c r="J12" s="129"/>
    </row>
    <row r="13" spans="1:10" ht="12" thickBot="1" x14ac:dyDescent="0.25">
      <c r="A13" s="161"/>
      <c r="B13" s="162"/>
      <c r="C13" s="161"/>
      <c r="D13" s="162"/>
      <c r="E13" s="88"/>
      <c r="F13" s="9"/>
      <c r="G13" s="88"/>
      <c r="H13" s="9"/>
      <c r="I13" s="132"/>
      <c r="J13" s="130"/>
    </row>
    <row r="14" spans="1:10" ht="12.75" thickTop="1" x14ac:dyDescent="0.2">
      <c r="A14" s="96" t="s">
        <v>276</v>
      </c>
      <c r="B14" s="90"/>
      <c r="C14" s="90"/>
      <c r="D14" s="90"/>
      <c r="E14" s="90"/>
      <c r="F14" s="90"/>
      <c r="G14" s="90"/>
      <c r="H14" s="90"/>
      <c r="I14" s="136"/>
      <c r="J14" s="91"/>
    </row>
    <row r="15" spans="1:10" ht="12" customHeight="1" x14ac:dyDescent="0.2">
      <c r="A15" s="163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4"/>
      <c r="C15" s="164"/>
      <c r="D15" s="164"/>
      <c r="E15" s="164"/>
      <c r="F15" s="164"/>
      <c r="G15" s="164"/>
      <c r="H15" s="164"/>
      <c r="I15" s="164"/>
      <c r="J15" s="165"/>
    </row>
    <row r="16" spans="1:10" ht="12" customHeight="1" x14ac:dyDescent="0.2">
      <c r="A16" s="163"/>
      <c r="B16" s="164"/>
      <c r="C16" s="164"/>
      <c r="D16" s="164"/>
      <c r="E16" s="164"/>
      <c r="F16" s="164"/>
      <c r="G16" s="164"/>
      <c r="H16" s="164"/>
      <c r="I16" s="164"/>
      <c r="J16" s="165"/>
    </row>
    <row r="17" spans="1:10" ht="12.75" thickBot="1" x14ac:dyDescent="0.25">
      <c r="A17" s="98" t="s">
        <v>236</v>
      </c>
      <c r="B17" s="94"/>
      <c r="C17" s="94"/>
      <c r="D17" s="94"/>
      <c r="E17" s="94"/>
      <c r="F17" s="94"/>
      <c r="G17" s="94"/>
      <c r="H17" s="94"/>
      <c r="I17" s="94"/>
      <c r="J17" s="95"/>
    </row>
    <row r="18" spans="1:10" ht="12.75" thickTop="1" thickBot="1" x14ac:dyDescent="0.25"/>
    <row r="19" spans="1:10" ht="35.25" thickTop="1" thickBot="1" x14ac:dyDescent="0.25">
      <c r="A19" s="10" t="s">
        <v>1</v>
      </c>
      <c r="B19" s="11" t="s">
        <v>2</v>
      </c>
      <c r="C19" s="11" t="s">
        <v>3</v>
      </c>
      <c r="D19" s="11" t="s">
        <v>8</v>
      </c>
      <c r="E19" s="11" t="s">
        <v>9</v>
      </c>
      <c r="F19" s="11" t="s">
        <v>10</v>
      </c>
      <c r="G19" s="11" t="s">
        <v>11</v>
      </c>
      <c r="H19" s="11" t="s">
        <v>12</v>
      </c>
      <c r="I19" s="11" t="s">
        <v>13</v>
      </c>
      <c r="J19" s="86" t="s">
        <v>4</v>
      </c>
    </row>
    <row r="20" spans="1:10" ht="12" thickTop="1" x14ac:dyDescent="0.2">
      <c r="A20" s="1" t="s">
        <v>5</v>
      </c>
    </row>
    <row r="21" spans="1:10" x14ac:dyDescent="0.2">
      <c r="A21" s="78" t="s">
        <v>95</v>
      </c>
      <c r="B21" s="144" t="s">
        <v>98</v>
      </c>
      <c r="C21" s="74" t="s">
        <v>6</v>
      </c>
      <c r="D21" s="74">
        <f>IF(C21&lt;&gt;"",8,"")</f>
        <v>8</v>
      </c>
      <c r="E21" s="74">
        <f>IF(C21&lt;&gt;"",1,"")</f>
        <v>1</v>
      </c>
      <c r="F21" s="84" t="e">
        <f>IF(C21&lt;&gt;"",G21/(D21*E21),"")</f>
        <v>#VALUE!</v>
      </c>
      <c r="G21" s="85" t="s">
        <v>14</v>
      </c>
      <c r="H21" s="75" t="s">
        <v>15</v>
      </c>
      <c r="I21" s="76" t="s">
        <v>16</v>
      </c>
      <c r="J21" s="146" t="s">
        <v>159</v>
      </c>
    </row>
    <row r="22" spans="1:10" x14ac:dyDescent="0.2">
      <c r="A22" s="43"/>
      <c r="C22" s="13"/>
      <c r="D22" s="13"/>
      <c r="E22" s="13"/>
      <c r="F22" s="13"/>
      <c r="G22" s="13"/>
      <c r="H22" s="7"/>
      <c r="I22" s="12"/>
      <c r="J22" s="113" t="s">
        <v>161</v>
      </c>
    </row>
    <row r="23" spans="1:10" x14ac:dyDescent="0.2">
      <c r="A23" s="43"/>
      <c r="C23" s="13"/>
      <c r="D23" s="13"/>
      <c r="E23" s="13"/>
      <c r="F23" s="13"/>
      <c r="G23" s="13"/>
      <c r="H23" s="7"/>
      <c r="I23" s="12"/>
      <c r="J23" s="77" t="s">
        <v>163</v>
      </c>
    </row>
    <row r="24" spans="1:10" x14ac:dyDescent="0.2">
      <c r="A24" s="43"/>
      <c r="C24" s="13"/>
      <c r="D24" s="13"/>
      <c r="E24" s="13"/>
      <c r="F24" s="13"/>
      <c r="G24" s="13"/>
      <c r="H24" s="7"/>
      <c r="I24" s="12"/>
      <c r="J24" s="80"/>
    </row>
    <row r="25" spans="1:10" ht="12.75" x14ac:dyDescent="0.2">
      <c r="A25" s="1" t="s">
        <v>101</v>
      </c>
      <c r="G25"/>
    </row>
    <row r="26" spans="1:10" x14ac:dyDescent="0.2">
      <c r="A26" s="44"/>
      <c r="B26" s="45"/>
      <c r="C26" s="45"/>
      <c r="D26" s="45"/>
      <c r="E26" s="45"/>
      <c r="F26" s="45"/>
      <c r="G26" s="45"/>
      <c r="H26" s="45"/>
      <c r="I26" s="66"/>
      <c r="J26" s="68"/>
    </row>
    <row r="27" spans="1:10" x14ac:dyDescent="0.2">
      <c r="A27" s="47"/>
      <c r="B27" s="65"/>
      <c r="I27" s="51" t="s">
        <v>102</v>
      </c>
      <c r="J27" s="69" t="s">
        <v>165</v>
      </c>
    </row>
    <row r="28" spans="1:10" x14ac:dyDescent="0.2">
      <c r="A28" s="48"/>
      <c r="B28" s="49"/>
      <c r="C28" s="49"/>
      <c r="D28" s="49"/>
      <c r="E28" s="49"/>
      <c r="F28" s="49"/>
      <c r="G28" s="49"/>
      <c r="H28" s="49"/>
      <c r="I28" s="67" t="s">
        <v>103</v>
      </c>
      <c r="J28" s="70" t="s">
        <v>167</v>
      </c>
    </row>
    <row r="29" spans="1:10" x14ac:dyDescent="0.2">
      <c r="J29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9"/>
  <sheetViews>
    <sheetView showGridLines="0" showZeros="0" zoomScaleNormal="100" workbookViewId="0">
      <selection activeCell="D21" sqref="D21"/>
    </sheetView>
  </sheetViews>
  <sheetFormatPr baseColWidth="10" defaultRowHeight="11.25" x14ac:dyDescent="0.2"/>
  <cols>
    <col min="1" max="1" width="11.42578125" style="1"/>
    <col min="2" max="2" width="34.85546875" style="1" customWidth="1"/>
    <col min="3" max="3" width="11.42578125" style="1"/>
    <col min="4" max="4" width="9.7109375" style="1" customWidth="1"/>
    <col min="5" max="8" width="11.42578125" style="1"/>
    <col min="9" max="9" width="13.710937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99" t="s">
        <v>221</v>
      </c>
      <c r="B2" s="4"/>
      <c r="C2" s="4"/>
      <c r="D2" s="4"/>
      <c r="E2" s="4"/>
      <c r="F2" s="5"/>
      <c r="G2" s="153" t="str">
        <f>"LICITACIÓN No. "&amp;numerodeconcurso</f>
        <v>LICITACIÓN No. 2009/0257-0001</v>
      </c>
      <c r="H2" s="154"/>
      <c r="I2" s="2"/>
      <c r="J2" s="5"/>
    </row>
    <row r="3" spans="1:10" ht="12" x14ac:dyDescent="0.2">
      <c r="A3" s="100" t="s">
        <v>219</v>
      </c>
      <c r="F3" s="6"/>
      <c r="G3" s="155"/>
      <c r="H3" s="156"/>
      <c r="I3" s="3"/>
      <c r="J3" s="6"/>
    </row>
    <row r="4" spans="1:10" ht="12.75" thickBot="1" x14ac:dyDescent="0.25">
      <c r="A4" s="100" t="s">
        <v>222</v>
      </c>
      <c r="F4" s="6"/>
      <c r="G4" s="157"/>
      <c r="H4" s="158"/>
      <c r="I4" s="3"/>
      <c r="J4" s="6"/>
    </row>
    <row r="5" spans="1:10" ht="13.5" thickTop="1" x14ac:dyDescent="0.2">
      <c r="A5" s="100" t="str">
        <f>area&amp;", "&amp;departamento</f>
        <v>Subdirección de planeación y presupuestos, Licitaciones y concursos</v>
      </c>
      <c r="F5" s="6"/>
      <c r="G5" s="2"/>
      <c r="H5" s="4"/>
      <c r="I5" s="134" t="s">
        <v>224</v>
      </c>
      <c r="J5" s="135"/>
    </row>
    <row r="6" spans="1:10" ht="13.5" thickBot="1" x14ac:dyDescent="0.25">
      <c r="A6" s="101"/>
      <c r="B6" s="8"/>
      <c r="C6" s="8"/>
      <c r="D6" s="8"/>
      <c r="E6" s="8"/>
      <c r="F6" s="9"/>
      <c r="G6" s="88"/>
      <c r="H6" s="8"/>
      <c r="I6" s="131"/>
      <c r="J6" s="127"/>
    </row>
    <row r="7" spans="1:10" ht="12" thickTop="1" x14ac:dyDescent="0.2">
      <c r="A7" s="102" t="s">
        <v>223</v>
      </c>
      <c r="B7" s="4"/>
      <c r="C7" s="4"/>
      <c r="D7" s="4"/>
      <c r="E7" s="4"/>
      <c r="F7" s="5"/>
      <c r="G7" s="102" t="s">
        <v>226</v>
      </c>
      <c r="H7" s="5"/>
      <c r="I7" s="3"/>
      <c r="J7" s="6"/>
    </row>
    <row r="8" spans="1:10" ht="12" thickBot="1" x14ac:dyDescent="0.25">
      <c r="A8" s="14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8"/>
      <c r="C8" s="148"/>
      <c r="D8" s="148"/>
      <c r="E8" s="148"/>
      <c r="F8" s="149"/>
      <c r="G8" s="88"/>
      <c r="H8" s="103">
        <f>fechainicio</f>
        <v>40026</v>
      </c>
      <c r="I8" s="3"/>
      <c r="J8" s="6"/>
    </row>
    <row r="9" spans="1:10" ht="12" thickTop="1" x14ac:dyDescent="0.2">
      <c r="A9" s="147"/>
      <c r="B9" s="148"/>
      <c r="C9" s="148"/>
      <c r="D9" s="148"/>
      <c r="E9" s="148"/>
      <c r="F9" s="149"/>
      <c r="G9" s="102" t="s">
        <v>227</v>
      </c>
      <c r="H9" s="5"/>
      <c r="I9" s="3"/>
      <c r="J9" s="6"/>
    </row>
    <row r="10" spans="1:10" ht="12" thickBot="1" x14ac:dyDescent="0.25">
      <c r="A10" s="150"/>
      <c r="B10" s="151"/>
      <c r="C10" s="151"/>
      <c r="D10" s="151"/>
      <c r="E10" s="151"/>
      <c r="F10" s="152"/>
      <c r="G10" s="88"/>
      <c r="H10" s="103">
        <f>fechaterminacion</f>
        <v>40178</v>
      </c>
      <c r="I10" s="88"/>
      <c r="J10" s="9"/>
    </row>
    <row r="11" spans="1:10" ht="12" thickTop="1" x14ac:dyDescent="0.2">
      <c r="A11" s="102" t="s">
        <v>229</v>
      </c>
      <c r="B11" s="5"/>
      <c r="C11" s="102" t="s">
        <v>230</v>
      </c>
      <c r="D11" s="5"/>
      <c r="E11" s="102" t="s">
        <v>231</v>
      </c>
      <c r="F11" s="5"/>
      <c r="G11" s="102" t="s">
        <v>228</v>
      </c>
      <c r="H11" s="5"/>
      <c r="I11" s="102" t="s">
        <v>232</v>
      </c>
      <c r="J11" s="128"/>
    </row>
    <row r="12" spans="1:10" x14ac:dyDescent="0.2">
      <c r="A12" s="159" t="str">
        <f>razonsocial</f>
        <v>MI EMPRESA</v>
      </c>
      <c r="B12" s="160"/>
      <c r="C12" s="159" t="str">
        <f>cargo&amp;" "&amp;responsable</f>
        <v>DIRECTOR GENERAL ENCARGADO CORRESPONDIENTE</v>
      </c>
      <c r="D12" s="160"/>
      <c r="E12" s="105">
        <f>fechadeconcurso</f>
        <v>40017</v>
      </c>
      <c r="F12" s="6"/>
      <c r="G12" s="3"/>
      <c r="H12" s="104" t="str">
        <f>plazocalculado&amp;" días"</f>
        <v>153 días</v>
      </c>
      <c r="I12" s="52" t="s">
        <v>233</v>
      </c>
      <c r="J12" s="129"/>
    </row>
    <row r="13" spans="1:10" ht="12" thickBot="1" x14ac:dyDescent="0.25">
      <c r="A13" s="161"/>
      <c r="B13" s="162"/>
      <c r="C13" s="161"/>
      <c r="D13" s="162"/>
      <c r="E13" s="88"/>
      <c r="F13" s="9"/>
      <c r="G13" s="88"/>
      <c r="H13" s="9"/>
      <c r="I13" s="132"/>
      <c r="J13" s="130"/>
    </row>
    <row r="14" spans="1:10" ht="12.75" thickTop="1" x14ac:dyDescent="0.2">
      <c r="A14" s="96" t="s">
        <v>274</v>
      </c>
      <c r="B14" s="90"/>
      <c r="C14" s="90"/>
      <c r="D14" s="90"/>
      <c r="E14" s="90"/>
      <c r="F14" s="90"/>
      <c r="G14" s="90"/>
      <c r="H14" s="90"/>
      <c r="I14" s="136"/>
      <c r="J14" s="91"/>
    </row>
    <row r="15" spans="1:10" ht="12" customHeight="1" x14ac:dyDescent="0.2">
      <c r="A15" s="163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4"/>
      <c r="C15" s="164"/>
      <c r="D15" s="164"/>
      <c r="E15" s="164"/>
      <c r="F15" s="164"/>
      <c r="G15" s="164"/>
      <c r="H15" s="164"/>
      <c r="I15" s="164"/>
      <c r="J15" s="165"/>
    </row>
    <row r="16" spans="1:10" ht="12" customHeight="1" x14ac:dyDescent="0.2">
      <c r="A16" s="163"/>
      <c r="B16" s="164"/>
      <c r="C16" s="164"/>
      <c r="D16" s="164"/>
      <c r="E16" s="164"/>
      <c r="F16" s="164"/>
      <c r="G16" s="164"/>
      <c r="H16" s="164"/>
      <c r="I16" s="164"/>
      <c r="J16" s="165"/>
    </row>
    <row r="17" spans="1:10" ht="12.75" thickBot="1" x14ac:dyDescent="0.25">
      <c r="A17" s="98" t="s">
        <v>234</v>
      </c>
      <c r="B17" s="94"/>
      <c r="C17" s="94"/>
      <c r="D17" s="94"/>
      <c r="E17" s="94"/>
      <c r="F17" s="94"/>
      <c r="G17" s="94"/>
      <c r="H17" s="94"/>
      <c r="I17" s="94"/>
      <c r="J17" s="95"/>
    </row>
    <row r="18" spans="1:10" ht="12.75" thickTop="1" thickBot="1" x14ac:dyDescent="0.25"/>
    <row r="19" spans="1:10" ht="15.75" customHeight="1" thickTop="1" thickBot="1" x14ac:dyDescent="0.25">
      <c r="A19" s="10" t="s">
        <v>1</v>
      </c>
      <c r="B19" s="11" t="s">
        <v>2</v>
      </c>
      <c r="C19" s="11" t="s">
        <v>3</v>
      </c>
      <c r="D19" s="137" t="s">
        <v>4</v>
      </c>
    </row>
    <row r="20" spans="1:10" ht="12" thickTop="1" x14ac:dyDescent="0.2">
      <c r="A20" s="1" t="s">
        <v>5</v>
      </c>
    </row>
    <row r="21" spans="1:10" x14ac:dyDescent="0.2">
      <c r="A21" s="78" t="s">
        <v>95</v>
      </c>
      <c r="B21" s="144" t="s">
        <v>98</v>
      </c>
      <c r="C21" s="74" t="s">
        <v>6</v>
      </c>
      <c r="D21" s="146" t="s">
        <v>159</v>
      </c>
    </row>
    <row r="22" spans="1:10" x14ac:dyDescent="0.2">
      <c r="A22" s="43"/>
      <c r="C22" s="13"/>
      <c r="D22" s="113" t="s">
        <v>161</v>
      </c>
    </row>
    <row r="23" spans="1:10" x14ac:dyDescent="0.2">
      <c r="A23" s="43"/>
      <c r="C23" s="13"/>
      <c r="D23" s="77" t="s">
        <v>163</v>
      </c>
    </row>
    <row r="24" spans="1:10" x14ac:dyDescent="0.2">
      <c r="A24" s="43"/>
      <c r="C24" s="13"/>
      <c r="D24" s="80"/>
    </row>
    <row r="25" spans="1:10" ht="12.75" x14ac:dyDescent="0.2">
      <c r="A25" s="1" t="s">
        <v>101</v>
      </c>
      <c r="G25"/>
    </row>
    <row r="26" spans="1:10" x14ac:dyDescent="0.2">
      <c r="A26" s="44"/>
      <c r="B26" s="45"/>
      <c r="C26" s="66"/>
      <c r="D26" s="68"/>
    </row>
    <row r="27" spans="1:10" x14ac:dyDescent="0.2">
      <c r="A27" s="65"/>
      <c r="C27" s="51" t="s">
        <v>102</v>
      </c>
      <c r="D27" s="69" t="s">
        <v>165</v>
      </c>
    </row>
    <row r="28" spans="1:10" x14ac:dyDescent="0.2">
      <c r="A28" s="48"/>
      <c r="B28" s="49"/>
      <c r="C28" s="67" t="s">
        <v>103</v>
      </c>
      <c r="D28" s="70" t="s">
        <v>167</v>
      </c>
    </row>
    <row r="29" spans="1:10" x14ac:dyDescent="0.2">
      <c r="J29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9"/>
  <sheetViews>
    <sheetView showGridLines="0" showZeros="0" zoomScaleNormal="100" workbookViewId="0">
      <selection activeCell="E21" sqref="E21"/>
    </sheetView>
  </sheetViews>
  <sheetFormatPr baseColWidth="10" defaultRowHeight="11.25" x14ac:dyDescent="0.2"/>
  <cols>
    <col min="1" max="1" width="11.42578125" style="1"/>
    <col min="2" max="2" width="34.85546875" style="1" customWidth="1"/>
    <col min="3" max="3" width="7.5703125" style="1" customWidth="1"/>
    <col min="4" max="4" width="11.42578125" style="1"/>
    <col min="5" max="5" width="9.7109375" style="1" customWidth="1"/>
    <col min="6" max="8" width="11.42578125" style="1"/>
    <col min="9" max="9" width="14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99" t="s">
        <v>221</v>
      </c>
      <c r="B2" s="4"/>
      <c r="C2" s="4"/>
      <c r="D2" s="4"/>
      <c r="E2" s="4"/>
      <c r="F2" s="5"/>
      <c r="G2" s="153" t="str">
        <f>"LICITACIÓN No. "&amp;numerodeconcurso</f>
        <v>LICITACIÓN No. 2009/0257-0001</v>
      </c>
      <c r="H2" s="154"/>
      <c r="I2" s="2"/>
      <c r="J2" s="5"/>
    </row>
    <row r="3" spans="1:10" ht="12" x14ac:dyDescent="0.2">
      <c r="A3" s="100" t="s">
        <v>219</v>
      </c>
      <c r="F3" s="6"/>
      <c r="G3" s="155"/>
      <c r="H3" s="156"/>
      <c r="I3" s="3"/>
      <c r="J3" s="6"/>
    </row>
    <row r="4" spans="1:10" ht="12.75" thickBot="1" x14ac:dyDescent="0.25">
      <c r="A4" s="100" t="s">
        <v>222</v>
      </c>
      <c r="F4" s="6"/>
      <c r="G4" s="157"/>
      <c r="H4" s="158"/>
      <c r="I4" s="3"/>
      <c r="J4" s="6"/>
    </row>
    <row r="5" spans="1:10" ht="13.5" thickTop="1" x14ac:dyDescent="0.2">
      <c r="A5" s="100" t="str">
        <f>area&amp;", "&amp;departamento</f>
        <v>Subdirección de planeación y presupuestos, Licitaciones y concursos</v>
      </c>
      <c r="F5" s="6"/>
      <c r="G5" s="2"/>
      <c r="H5" s="4"/>
      <c r="I5" s="134" t="s">
        <v>224</v>
      </c>
      <c r="J5" s="135"/>
    </row>
    <row r="6" spans="1:10" ht="13.5" thickBot="1" x14ac:dyDescent="0.25">
      <c r="A6" s="101"/>
      <c r="B6" s="8"/>
      <c r="C6" s="8"/>
      <c r="D6" s="8"/>
      <c r="E6" s="8"/>
      <c r="F6" s="9"/>
      <c r="G6" s="88"/>
      <c r="H6" s="8"/>
      <c r="I6" s="131"/>
      <c r="J6" s="127"/>
    </row>
    <row r="7" spans="1:10" ht="12" thickTop="1" x14ac:dyDescent="0.2">
      <c r="A7" s="102" t="s">
        <v>223</v>
      </c>
      <c r="B7" s="4"/>
      <c r="C7" s="4"/>
      <c r="D7" s="4"/>
      <c r="E7" s="4"/>
      <c r="F7" s="5"/>
      <c r="G7" s="102" t="s">
        <v>226</v>
      </c>
      <c r="H7" s="5"/>
      <c r="I7" s="3"/>
      <c r="J7" s="6"/>
    </row>
    <row r="8" spans="1:10" ht="12" thickBot="1" x14ac:dyDescent="0.25">
      <c r="A8" s="14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8"/>
      <c r="C8" s="148"/>
      <c r="D8" s="148"/>
      <c r="E8" s="148"/>
      <c r="F8" s="149"/>
      <c r="G8" s="88"/>
      <c r="H8" s="103">
        <f>fechainicio</f>
        <v>40026</v>
      </c>
      <c r="I8" s="3"/>
      <c r="J8" s="6"/>
    </row>
    <row r="9" spans="1:10" ht="12" thickTop="1" x14ac:dyDescent="0.2">
      <c r="A9" s="147"/>
      <c r="B9" s="148"/>
      <c r="C9" s="148"/>
      <c r="D9" s="148"/>
      <c r="E9" s="148"/>
      <c r="F9" s="149"/>
      <c r="G9" s="102" t="s">
        <v>227</v>
      </c>
      <c r="H9" s="5"/>
      <c r="I9" s="3"/>
      <c r="J9" s="6"/>
    </row>
    <row r="10" spans="1:10" ht="12" thickBot="1" x14ac:dyDescent="0.25">
      <c r="A10" s="150"/>
      <c r="B10" s="151"/>
      <c r="C10" s="151"/>
      <c r="D10" s="151"/>
      <c r="E10" s="151"/>
      <c r="F10" s="152"/>
      <c r="G10" s="88"/>
      <c r="H10" s="103">
        <f>fechaterminacion</f>
        <v>40178</v>
      </c>
      <c r="I10" s="88"/>
      <c r="J10" s="9"/>
    </row>
    <row r="11" spans="1:10" ht="12" thickTop="1" x14ac:dyDescent="0.2">
      <c r="A11" s="102" t="s">
        <v>229</v>
      </c>
      <c r="B11" s="5"/>
      <c r="C11" s="102" t="s">
        <v>230</v>
      </c>
      <c r="D11" s="5"/>
      <c r="E11" s="102" t="s">
        <v>231</v>
      </c>
      <c r="F11" s="5"/>
      <c r="G11" s="102" t="s">
        <v>228</v>
      </c>
      <c r="H11" s="5"/>
      <c r="I11" s="102" t="s">
        <v>232</v>
      </c>
      <c r="J11" s="128"/>
    </row>
    <row r="12" spans="1:10" x14ac:dyDescent="0.2">
      <c r="A12" s="159" t="str">
        <f>razonsocial</f>
        <v>MI EMPRESA</v>
      </c>
      <c r="B12" s="160"/>
      <c r="C12" s="159" t="str">
        <f>cargo&amp;" "&amp;responsable</f>
        <v>DIRECTOR GENERAL ENCARGADO CORRESPONDIENTE</v>
      </c>
      <c r="D12" s="160"/>
      <c r="E12" s="105">
        <f>fechadeconcurso</f>
        <v>40017</v>
      </c>
      <c r="F12" s="6"/>
      <c r="G12" s="3"/>
      <c r="H12" s="104" t="str">
        <f>plazocalculado&amp;" días"</f>
        <v>153 días</v>
      </c>
      <c r="I12" s="52" t="s">
        <v>233</v>
      </c>
      <c r="J12" s="129"/>
    </row>
    <row r="13" spans="1:10" ht="12" thickBot="1" x14ac:dyDescent="0.25">
      <c r="A13" s="161"/>
      <c r="B13" s="162"/>
      <c r="C13" s="161"/>
      <c r="D13" s="162"/>
      <c r="E13" s="88"/>
      <c r="F13" s="9"/>
      <c r="G13" s="88"/>
      <c r="H13" s="9"/>
      <c r="I13" s="132"/>
      <c r="J13" s="130"/>
    </row>
    <row r="14" spans="1:10" ht="12.75" thickTop="1" x14ac:dyDescent="0.2">
      <c r="A14" s="96" t="s">
        <v>274</v>
      </c>
      <c r="B14" s="90"/>
      <c r="C14" s="90"/>
      <c r="D14" s="90"/>
      <c r="E14" s="90"/>
      <c r="F14" s="90"/>
      <c r="G14" s="90"/>
      <c r="H14" s="90"/>
      <c r="I14" s="136"/>
      <c r="J14" s="91"/>
    </row>
    <row r="15" spans="1:10" ht="12" customHeight="1" x14ac:dyDescent="0.2">
      <c r="A15" s="163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4"/>
      <c r="C15" s="164"/>
      <c r="D15" s="164"/>
      <c r="E15" s="164"/>
      <c r="F15" s="164"/>
      <c r="G15" s="164"/>
      <c r="H15" s="164"/>
      <c r="I15" s="164"/>
      <c r="J15" s="165"/>
    </row>
    <row r="16" spans="1:10" ht="12" customHeight="1" x14ac:dyDescent="0.2">
      <c r="A16" s="163"/>
      <c r="B16" s="164"/>
      <c r="C16" s="164"/>
      <c r="D16" s="164"/>
      <c r="E16" s="164"/>
      <c r="F16" s="164"/>
      <c r="G16" s="164"/>
      <c r="H16" s="164"/>
      <c r="I16" s="164"/>
      <c r="J16" s="165"/>
    </row>
    <row r="17" spans="1:10" ht="12.75" thickBot="1" x14ac:dyDescent="0.25">
      <c r="A17" s="98" t="s">
        <v>220</v>
      </c>
      <c r="B17" s="94"/>
      <c r="C17" s="94"/>
      <c r="D17" s="94"/>
      <c r="E17" s="94"/>
      <c r="F17" s="94"/>
      <c r="G17" s="94"/>
      <c r="H17" s="94"/>
      <c r="I17" s="94"/>
      <c r="J17" s="95"/>
    </row>
    <row r="18" spans="1:10" ht="12.75" thickTop="1" thickBot="1" x14ac:dyDescent="0.25"/>
    <row r="19" spans="1:10" ht="17.25" customHeight="1" thickTop="1" thickBot="1" x14ac:dyDescent="0.25">
      <c r="A19" s="14" t="s">
        <v>1</v>
      </c>
      <c r="B19" s="15" t="s">
        <v>17</v>
      </c>
      <c r="C19" s="15" t="s">
        <v>3</v>
      </c>
      <c r="D19" s="15" t="s">
        <v>18</v>
      </c>
      <c r="E19" s="137" t="s">
        <v>4</v>
      </c>
    </row>
    <row r="20" spans="1:10" ht="12" thickTop="1" x14ac:dyDescent="0.2">
      <c r="A20" s="1" t="s">
        <v>5</v>
      </c>
    </row>
    <row r="21" spans="1:10" x14ac:dyDescent="0.2">
      <c r="A21" s="78" t="s">
        <v>95</v>
      </c>
      <c r="B21" s="144" t="s">
        <v>98</v>
      </c>
      <c r="C21" s="74" t="s">
        <v>6</v>
      </c>
      <c r="D21" s="76" t="s">
        <v>14</v>
      </c>
      <c r="E21" s="146" t="s">
        <v>159</v>
      </c>
    </row>
    <row r="22" spans="1:10" x14ac:dyDescent="0.2">
      <c r="A22" s="43"/>
      <c r="C22" s="13"/>
      <c r="D22" s="12"/>
      <c r="E22" s="113" t="s">
        <v>161</v>
      </c>
    </row>
    <row r="23" spans="1:10" x14ac:dyDescent="0.2">
      <c r="A23" s="43"/>
      <c r="C23" s="13"/>
      <c r="D23" s="12"/>
      <c r="E23" s="77" t="s">
        <v>163</v>
      </c>
    </row>
    <row r="24" spans="1:10" x14ac:dyDescent="0.2">
      <c r="A24" s="43"/>
      <c r="C24" s="13"/>
      <c r="D24" s="12"/>
      <c r="E24" s="80"/>
    </row>
    <row r="25" spans="1:10" ht="12.75" x14ac:dyDescent="0.2">
      <c r="A25" s="1" t="s">
        <v>101</v>
      </c>
      <c r="G25"/>
    </row>
    <row r="26" spans="1:10" x14ac:dyDescent="0.2">
      <c r="A26" s="44"/>
      <c r="B26" s="45"/>
      <c r="C26" s="46"/>
      <c r="D26" s="66"/>
      <c r="E26" s="68"/>
    </row>
    <row r="27" spans="1:10" x14ac:dyDescent="0.2">
      <c r="B27" s="65"/>
      <c r="C27" s="7"/>
      <c r="D27" s="51" t="s">
        <v>102</v>
      </c>
      <c r="E27" s="69" t="s">
        <v>165</v>
      </c>
    </row>
    <row r="28" spans="1:10" x14ac:dyDescent="0.2">
      <c r="A28" s="48"/>
      <c r="B28" s="49"/>
      <c r="C28" s="50"/>
      <c r="D28" s="67" t="s">
        <v>103</v>
      </c>
      <c r="E28" s="70" t="s">
        <v>167</v>
      </c>
    </row>
    <row r="29" spans="1:10" x14ac:dyDescent="0.2">
      <c r="J29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60</vt:i4>
      </vt:variant>
    </vt:vector>
  </HeadingPairs>
  <TitlesOfParts>
    <vt:vector size="70" baseType="lpstr">
      <vt:lpstr>N_Campos Generales</vt:lpstr>
      <vt:lpstr>N_Campos Especificos</vt:lpstr>
      <vt:lpstr>DOCUMENTO A 20 A</vt:lpstr>
      <vt:lpstr>DOCUMENTO A 20 B</vt:lpstr>
      <vt:lpstr>DOCUMENTO A 20 C</vt:lpstr>
      <vt:lpstr>DOCUMENTO A 20 D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2009-12-02T18:31:47Z</cp:lastPrinted>
  <dcterms:created xsi:type="dcterms:W3CDTF">2003-10-02T22:59:07Z</dcterms:created>
  <dcterms:modified xsi:type="dcterms:W3CDTF">2025-09-16T22:54:14Z</dcterms:modified>
</cp:coreProperties>
</file>